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calparks-my.sharepoint.com/personal/corinne_nelson_parks_ca_gov/Documents/OGALS/ADA remediation/To remediate/SPP webpage revise/Grant Scope/"/>
    </mc:Choice>
  </mc:AlternateContent>
  <xr:revisionPtr revIDLastSave="5" documentId="8_{1D8CC039-A4E5-4AD5-8E3F-9627D3404712}" xr6:coauthVersionLast="47" xr6:coauthVersionMax="47" xr10:uidLastSave="{B639400B-88FF-49E9-AC54-62E0CA8E0565}"/>
  <workbookProtection workbookAlgorithmName="SHA-512" workbookHashValue="y2v2+llZzyyU0MEqbVP4kWppxsvgNeD2XwX/IjE7vuWnHfvifH3KngkzKRhoNlBKL7CLI8uFiZ51s1d9rFKqpA==" workbookSaltValue="46etVP9IYdZP5hPw62VlFg==" workbookSpinCount="100000" lockStructure="1"/>
  <bookViews>
    <workbookView xWindow="2136" yWindow="900" windowWidth="19692" windowHeight="8964" xr2:uid="{B9A1B78F-5CEB-4797-A882-1FC753521BD0}"/>
  </bookViews>
  <sheets>
    <sheet name="DEVELOPMENT" sheetId="3" r:id="rId1"/>
    <sheet name="ACQUISITION" sheetId="4" r:id="rId2"/>
  </sheets>
  <definedNames>
    <definedName name="_xlnm.Print_Area" localSheetId="1">ACQUISITION!$A$1:$H$35</definedName>
    <definedName name="_xlnm.Print_Area" localSheetId="0">DEVELOPMENT!$A$1:$I$50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2" i="3" l="1"/>
  <c r="E42" i="3"/>
  <c r="G25" i="4"/>
  <c r="D25" i="4"/>
  <c r="E13" i="4"/>
  <c r="E14" i="4"/>
  <c r="E15" i="4"/>
  <c r="F15" i="4" s="1"/>
  <c r="H15" i="4" s="1"/>
  <c r="E16" i="4"/>
  <c r="F16" i="4" s="1"/>
  <c r="H16" i="4" s="1"/>
  <c r="E17" i="4"/>
  <c r="F17" i="4" s="1"/>
  <c r="H17" i="4" s="1"/>
  <c r="E18" i="4"/>
  <c r="F18" i="4" s="1"/>
  <c r="H18" i="4" s="1"/>
  <c r="E19" i="4"/>
  <c r="F19" i="4" s="1"/>
  <c r="H19" i="4" s="1"/>
  <c r="E22" i="4"/>
  <c r="F22" i="4" s="1"/>
  <c r="H22" i="4" s="1"/>
  <c r="E23" i="4"/>
  <c r="F23" i="4" s="1"/>
  <c r="H23" i="4" s="1"/>
  <c r="E20" i="4"/>
  <c r="E21" i="4"/>
  <c r="F21" i="4" s="1"/>
  <c r="H21" i="4" s="1"/>
  <c r="E24" i="4"/>
  <c r="F24" i="4" s="1"/>
  <c r="H24" i="4" s="1"/>
  <c r="H46" i="3" a="1"/>
  <c r="H46" i="3" s="1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G25" i="3" s="1"/>
  <c r="I25" i="3" s="1"/>
  <c r="F26" i="3"/>
  <c r="F27" i="3"/>
  <c r="G27" i="3" s="1"/>
  <c r="I27" i="3" s="1"/>
  <c r="F28" i="3"/>
  <c r="G28" i="3" s="1"/>
  <c r="I28" i="3" s="1"/>
  <c r="F29" i="3"/>
  <c r="G29" i="3" s="1"/>
  <c r="I29" i="3" s="1"/>
  <c r="F30" i="3"/>
  <c r="G30" i="3" s="1"/>
  <c r="I30" i="3" s="1"/>
  <c r="F31" i="3"/>
  <c r="G31" i="3" s="1"/>
  <c r="I31" i="3" s="1"/>
  <c r="F32" i="3"/>
  <c r="G32" i="3" s="1"/>
  <c r="I32" i="3" s="1"/>
  <c r="F33" i="3"/>
  <c r="G33" i="3" s="1"/>
  <c r="I33" i="3" s="1"/>
  <c r="F34" i="3"/>
  <c r="G34" i="3" s="1"/>
  <c r="I34" i="3" s="1"/>
  <c r="F35" i="3"/>
  <c r="G35" i="3" s="1"/>
  <c r="I35" i="3" s="1"/>
  <c r="F36" i="3"/>
  <c r="G36" i="3" s="1"/>
  <c r="I36" i="3" s="1"/>
  <c r="F37" i="3"/>
  <c r="G37" i="3" s="1"/>
  <c r="I37" i="3" s="1"/>
  <c r="F38" i="3"/>
  <c r="G38" i="3" s="1"/>
  <c r="I38" i="3" s="1"/>
  <c r="F39" i="3"/>
  <c r="F40" i="3"/>
  <c r="F41" i="3"/>
  <c r="G41" i="3" s="1"/>
  <c r="I41" i="3" s="1"/>
  <c r="F12" i="3"/>
  <c r="G26" i="3"/>
  <c r="I26" i="3" s="1"/>
  <c r="F14" i="4" l="1"/>
  <c r="E25" i="4"/>
  <c r="G40" i="3"/>
  <c r="I40" i="3" s="1"/>
  <c r="F42" i="3"/>
  <c r="G42" i="3" s="1"/>
  <c r="I42" i="3" s="1"/>
  <c r="F20" i="4"/>
  <c r="H20" i="4" s="1"/>
  <c r="G39" i="3"/>
  <c r="I39" i="3" s="1"/>
  <c r="G46" i="3" a="1"/>
  <c r="G46" i="3" s="1"/>
  <c r="F13" i="4"/>
  <c r="H43" i="3"/>
  <c r="G24" i="3"/>
  <c r="I24" i="3" s="1"/>
  <c r="F25" i="4" l="1"/>
  <c r="H14" i="4"/>
  <c r="I46" i="3"/>
  <c r="H13" i="4"/>
  <c r="G21" i="3"/>
  <c r="I21" i="3" s="1"/>
  <c r="G22" i="3"/>
  <c r="I22" i="3" s="1"/>
  <c r="G20" i="3"/>
  <c r="I20" i="3" s="1"/>
  <c r="G23" i="3"/>
  <c r="G13" i="3"/>
  <c r="I13" i="3" s="1"/>
  <c r="G14" i="3"/>
  <c r="I14" i="3" s="1"/>
  <c r="G15" i="3"/>
  <c r="I15" i="3" s="1"/>
  <c r="G16" i="3"/>
  <c r="I16" i="3" s="1"/>
  <c r="G17" i="3"/>
  <c r="I17" i="3" s="1"/>
  <c r="G18" i="3"/>
  <c r="I18" i="3" s="1"/>
  <c r="G19" i="3"/>
  <c r="I19" i="3" s="1"/>
  <c r="H25" i="4" l="1"/>
  <c r="G12" i="3"/>
  <c r="I12" i="3" s="1"/>
  <c r="I23" i="3"/>
  <c r="G43" i="3" l="1"/>
  <c r="I43" i="3" s="1"/>
  <c r="E46" i="3" l="1"/>
  <c r="G4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<sst xmlns="http://schemas.openxmlformats.org/spreadsheetml/2006/main" count="119" uniqueCount="92">
  <si>
    <t xml:space="preserve"> Grantee:</t>
  </si>
  <si>
    <t xml:space="preserve"> Project Name:</t>
  </si>
  <si>
    <t>Grant Scope (Describe the project in 30 words or less):</t>
  </si>
  <si>
    <t>Line Item #</t>
  </si>
  <si>
    <t>Major Project Elements &amp; Support Amenities</t>
  </si>
  <si>
    <t>Enter Direct Grant Costs</t>
  </si>
  <si>
    <t>IDC Portion</t>
  </si>
  <si>
    <t>Other Funding Sources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</si>
  <si>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</si>
  <si>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</si>
  <si>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</si>
  <si>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</si>
  <si>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</si>
  <si>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</si>
  <si>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</si>
  <si>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</si>
  <si>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</si>
  <si>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</si>
  <si>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</si>
  <si>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</si>
  <si>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14</t>
  </si>
  <si>
    <t>Subtotals</t>
  </si>
  <si>
    <t>Total Estimated Cost for Scope Items:</t>
  </si>
  <si>
    <t>John Q. Public Director of Public Works</t>
  </si>
  <si>
    <t>Assessor’s Parcel Number(s)</t>
  </si>
  <si>
    <t>Acreage</t>
  </si>
  <si>
    <t>522-255-306-01</t>
  </si>
  <si>
    <t>Fee</t>
  </si>
  <si>
    <t>222-555-224-06</t>
  </si>
  <si>
    <t>454-564-5456-03</t>
  </si>
  <si>
    <t>Preliminary Title Report</t>
  </si>
  <si>
    <t>Appraisal &amp; Appraisal Review</t>
  </si>
  <si>
    <t>Escrow Fees, Title Insurance, Closing Costs</t>
  </si>
  <si>
    <t>Surveying</t>
  </si>
  <si>
    <t>Relocation Costs</t>
  </si>
  <si>
    <t>Administration Costs</t>
  </si>
  <si>
    <t>ACQUISITION SCHEDULE</t>
  </si>
  <si>
    <t>Complete Appraisal &amp; Appraisal Review</t>
  </si>
  <si>
    <t>Submit appraisal, purchase docs, and title report to State</t>
  </si>
  <si>
    <t>Open escrow &amp; request advance into escrow or reimbursement</t>
  </si>
  <si>
    <t>Close escrow &amp; submit final closing documents to State</t>
  </si>
  <si>
    <t>GRANT SCOPE/COST ESTIMATE FORM
CLIMATE BOND - PROP 4</t>
  </si>
  <si>
    <t>13</t>
  </si>
  <si>
    <t>Total Cost</t>
  </si>
  <si>
    <t>Total Estimated Grant Costs</t>
  </si>
  <si>
    <t>NOTE: Complete one form for each separate escrow.</t>
  </si>
  <si>
    <t>Grantee John Doe</t>
  </si>
  <si>
    <t>Ranger Roy Really Big Green Space District</t>
  </si>
  <si>
    <t>Enter the following for each parcel:</t>
  </si>
  <si>
    <t>Select Fee or Easement</t>
  </si>
  <si>
    <t>*Select IDC as Applicable</t>
  </si>
  <si>
    <t>Acquisition Scope Item</t>
  </si>
  <si>
    <t>Estimated Fair Market Value</t>
  </si>
  <si>
    <t>Enter Estimated Date</t>
  </si>
  <si>
    <t>John Q. Public Leader</t>
  </si>
  <si>
    <r>
      <t xml:space="preserve">Grant Scope Items
</t>
    </r>
    <r>
      <rPr>
        <sz val="11"/>
        <color theme="1"/>
        <rFont val="Arial"/>
        <family val="2"/>
      </rPr>
      <t xml:space="preserve">List each major project element and major support amenity. 
</t>
    </r>
  </si>
  <si>
    <t xml:space="preserve">If the project has an indirect cost rate, list indirect costs separate from costs that do not have an indirect cost rate applied. 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</si>
  <si>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</si>
  <si>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</si>
  <si>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</si>
  <si>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</si>
  <si>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</si>
  <si>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</si>
  <si>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</si>
  <si>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</si>
  <si>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</si>
  <si>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</si>
  <si>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</si>
  <si>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</si>
  <si>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</si>
  <si>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</si>
  <si>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</si>
  <si>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</si>
  <si>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Total
Grant PRE-CONSTRUCTION:</t>
  </si>
  <si>
    <r>
      <t>PRE-CONSTRUCTION Costs are optional. Requested grant pre-construction amount</t>
    </r>
    <r>
      <rPr>
        <b/>
        <i/>
        <sz val="11"/>
        <color theme="1"/>
        <rFont val="Aptos Narrow"/>
        <family val="2"/>
        <scheme val="minor"/>
      </rPr>
      <t xml:space="preserve"> cannot </t>
    </r>
    <r>
      <rPr>
        <b/>
        <sz val="11"/>
        <color theme="1"/>
        <rFont val="Aptos Narrow"/>
        <family val="2"/>
        <scheme val="minor"/>
      </rPr>
      <t xml:space="preserve">exceed 25% of estimated total grant costs for capital projects (Direct + Indirect). </t>
    </r>
  </si>
  <si>
    <t>REVIEW PRE-CONSTRUCTION AUTO-CALCULATIONS BELOW AND MAKE ADJUSTMENTS IF INDICATED</t>
  </si>
  <si>
    <t>Totals</t>
  </si>
  <si>
    <t xml:space="preserve">Select Indirect Cost Rate (ICR) from the dropdown menu as applicable: </t>
  </si>
  <si>
    <t>Enter Indirect Cost Rate:</t>
  </si>
  <si>
    <t>Select Indirect Cost Rate (ICR) from the dropdown menu as applicable:</t>
  </si>
  <si>
    <t>Acquisition Scope/Cost Estimate Form</t>
  </si>
  <si>
    <t>* For federal ICRs, refer to the Grant Administration Procedural Guide for costs eligible for IDC.</t>
  </si>
  <si>
    <t>xx/xx/xxxx</t>
  </si>
  <si>
    <t>IDC-N/A</t>
  </si>
  <si>
    <t>Federal ICR</t>
  </si>
  <si>
    <t>IDC-Pre-Construction</t>
  </si>
  <si>
    <t>IF MESSAGE APPEARS, REDUCE GRANT PRE-CONSTRUCTION COSTS  →</t>
  </si>
  <si>
    <t>Survey</t>
  </si>
  <si>
    <t>IDC-Capital</t>
  </si>
  <si>
    <t>Playground</t>
  </si>
  <si>
    <t>IDC-Services</t>
  </si>
  <si>
    <t>Construct a new basketball court, playground, and parking lot at Smith Park.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</si>
</sst>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43" formatCode="_(* #,##0.00_);_(* \(#,##0.00\);_(* &quot;-&quot;??_);_(@_)"/>
    <numFmt numFmtId="164" formatCode="&quot;$&quot;#,##0"/>
  </numFmts>
  <fonts count="36" x14ac:knownFonts="1">
    <font>
      <sz val="11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rgb="FF666666"/>
      <name val="Aptos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rgb="FF666666"/>
      <name val="Arial"/>
      <family val="2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6" tint="-0.249977111117893"/>
      <name val="Arial"/>
      <family val="2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color theme="1"/>
      <name val="Aptos Narrow"/>
      <family val="2"/>
    </font>
    <font>
      <sz val="10"/>
      <color theme="1"/>
      <name val="Aptos Narrow"/>
      <family val="2"/>
      <scheme val="minor"/>
    </font>
    <font>
      <i/>
      <sz val="12"/>
      <color theme="1"/>
      <name val="Arial"/>
      <family val="2"/>
    </font>
    <font>
      <sz val="8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.5"/>
      <color rgb="FF000000"/>
      <name val="Aptos Narrow"/>
      <family val="2"/>
      <scheme val="minor"/>
    </font>
    <font>
      <b/>
      <sz val="12"/>
      <color theme="3"/>
      <name val="Arial"/>
      <family val="2"/>
    </font>
    <font>
      <b/>
      <sz val="12"/>
      <color rgb="FF6D0000"/>
      <name val="Aptos Narrow"/>
      <family val="2"/>
      <scheme val="minor"/>
    </font>
    <font>
      <b/>
      <sz val="14"/>
      <color theme="3"/>
      <name val="Arial"/>
      <family val="2"/>
    </font>
    <font>
      <i/>
      <sz val="11"/>
      <color theme="1"/>
      <name val="Aptos Narrow"/>
      <family val="2"/>
      <scheme val="minor"/>
    </font>
    <font>
      <i/>
      <sz val="10"/>
      <color theme="1"/>
      <name val="Aptos"/>
      <family val="2"/>
    </font>
    <font>
      <sz val="9"/>
      <color theme="1"/>
      <name val="Aptos Narrow"/>
      <family val="2"/>
      <scheme val="minor"/>
    </font>
    <font>
      <i/>
      <sz val="11"/>
      <color theme="1"/>
      <name val="Arial"/>
      <family val="2"/>
    </font>
    <font>
      <b/>
      <i/>
      <sz val="11"/>
      <color theme="1"/>
      <name val="Aptos Narrow"/>
      <family val="2"/>
      <scheme val="minor"/>
    </font>
    <font>
      <b/>
      <sz val="12"/>
      <color rgb="FF0058A5"/>
      <name val="Aptos Narrow"/>
      <family val="2"/>
      <scheme val="minor"/>
    </font>
    <font>
      <b/>
      <sz val="8"/>
      <color rgb="FFB60000"/>
      <name val="Aptos Narrow"/>
      <family val="2"/>
      <scheme val="minor"/>
    </font>
    <font>
      <sz val="11"/>
      <name val="Aptos Narrow"/>
      <family val="2"/>
      <scheme val="minor"/>
    </font>
    <font>
      <i/>
      <sz val="10"/>
      <color theme="1"/>
      <name val="Arial"/>
      <family val="2"/>
    </font>
    <font>
      <b/>
      <sz val="10.5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7" fillId="0" borderId="25" applyNumberFormat="0" applyFill="0" applyAlignment="0" applyProtection="0"/>
    <xf numFmtId="0" fontId="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217">
    <xf numFmtId="0" fontId="0" fillId="0" borderId="0" xfId="0"/>
    <xf numFmtId="0" fontId="5" fillId="2" borderId="1" xfId="0" applyFont="1" applyFill="1" applyBorder="1" applyAlignment="1">
      <alignment horizontal="centerContinuous"/>
    </xf>
    <xf numFmtId="0" fontId="0" fillId="2" borderId="1" xfId="0" applyFill="1" applyBorder="1" applyAlignment="1">
      <alignment horizontal="centerContinuous"/>
    </xf>
    <xf numFmtId="0" fontId="4" fillId="2" borderId="1" xfId="0" applyFont="1" applyFill="1" applyBorder="1" applyAlignment="1">
      <alignment horizontal="centerContinuous" vertical="center" wrapText="1"/>
    </xf>
    <xf numFmtId="0" fontId="0" fillId="2" borderId="27" xfId="0" applyFill="1" applyBorder="1"/>
    <xf numFmtId="0" fontId="0" fillId="4" borderId="26" xfId="0" applyFill="1" applyBorder="1" applyAlignment="1">
      <alignment horizontal="centerContinuous" wrapText="1"/>
    </xf>
    <xf numFmtId="0" fontId="16" fillId="2" borderId="9" xfId="0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Continuous" vertical="center" wrapText="1"/>
    </xf>
    <xf numFmtId="0" fontId="1" fillId="2" borderId="18" xfId="0" applyFont="1" applyFill="1" applyBorder="1" applyAlignment="1">
      <alignment horizontal="centerContinuous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0" fillId="0" borderId="31" xfId="0" applyBorder="1"/>
    <xf numFmtId="0" fontId="0" fillId="0" borderId="32" xfId="0" applyBorder="1"/>
    <xf numFmtId="0" fontId="1" fillId="2" borderId="35" xfId="0" applyFont="1" applyFill="1" applyBorder="1"/>
    <xf numFmtId="0" fontId="0" fillId="2" borderId="33" xfId="0" applyFill="1" applyBorder="1"/>
    <xf numFmtId="0" fontId="16" fillId="2" borderId="35" xfId="0" applyFont="1" applyFill="1" applyBorder="1" applyAlignment="1">
      <alignment horizontal="center" vertical="center" wrapText="1"/>
    </xf>
    <xf numFmtId="49" fontId="0" fillId="0" borderId="37" xfId="0" applyNumberFormat="1" applyBorder="1" applyAlignment="1">
      <alignment horizontal="center"/>
    </xf>
    <xf numFmtId="49" fontId="0" fillId="0" borderId="39" xfId="0" applyNumberFormat="1" applyBorder="1" applyAlignment="1">
      <alignment horizontal="center"/>
    </xf>
    <xf numFmtId="43" fontId="0" fillId="0" borderId="0" xfId="3" applyFont="1"/>
    <xf numFmtId="43" fontId="13" fillId="0" borderId="0" xfId="3" applyFont="1"/>
    <xf numFmtId="0" fontId="0" fillId="0" borderId="26" xfId="0" applyBorder="1"/>
    <xf numFmtId="0" fontId="1" fillId="4" borderId="44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centerContinuous" vertical="center" wrapText="1"/>
    </xf>
    <xf numFmtId="0" fontId="0" fillId="0" borderId="28" xfId="0" applyBorder="1"/>
    <xf numFmtId="0" fontId="0" fillId="0" borderId="29" xfId="0" applyBorder="1"/>
    <xf numFmtId="0" fontId="0" fillId="0" borderId="46" xfId="0" applyBorder="1" applyAlignment="1">
      <alignment horizontal="centerContinuous" wrapText="1"/>
    </xf>
    <xf numFmtId="0" fontId="0" fillId="0" borderId="47" xfId="0" applyBorder="1" applyAlignment="1">
      <alignment horizontal="centerContinuous" wrapText="1"/>
    </xf>
    <xf numFmtId="0" fontId="13" fillId="0" borderId="47" xfId="0" applyFont="1" applyBorder="1" applyAlignment="1">
      <alignment horizontal="centerContinuous" wrapText="1"/>
    </xf>
    <xf numFmtId="164" fontId="0" fillId="0" borderId="47" xfId="0" applyNumberFormat="1" applyBorder="1" applyAlignment="1">
      <alignment horizontal="right"/>
    </xf>
    <xf numFmtId="0" fontId="0" fillId="4" borderId="26" xfId="0" applyFill="1" applyBorder="1"/>
    <xf numFmtId="0" fontId="8" fillId="2" borderId="26" xfId="2" applyFill="1" applyBorder="1" applyAlignment="1">
      <alignment horizontal="centerContinuous" vertical="center" wrapText="1"/>
    </xf>
    <xf numFmtId="0" fontId="8" fillId="2" borderId="26" xfId="2" applyFill="1" applyBorder="1" applyAlignment="1">
      <alignment horizontal="centerContinuous" wrapText="1"/>
    </xf>
    <xf numFmtId="0" fontId="8" fillId="2" borderId="29" xfId="2" applyFill="1" applyBorder="1" applyAlignment="1">
      <alignment horizontal="centerContinuous" wrapText="1"/>
    </xf>
    <xf numFmtId="0" fontId="1" fillId="4" borderId="51" xfId="0" applyFont="1" applyFill="1" applyBorder="1" applyAlignment="1">
      <alignment vertical="center"/>
    </xf>
    <xf numFmtId="0" fontId="1" fillId="4" borderId="4" xfId="0" applyFont="1" applyFill="1" applyBorder="1" applyAlignment="1">
      <alignment horizontal="centerContinuous" vertical="center" wrapText="1"/>
    </xf>
    <xf numFmtId="0" fontId="1" fillId="4" borderId="28" xfId="0" applyFont="1" applyFill="1" applyBorder="1" applyAlignment="1">
      <alignment horizontal="left" vertical="center"/>
    </xf>
    <xf numFmtId="9" fontId="19" fillId="4" borderId="29" xfId="4" applyFont="1" applyFill="1" applyBorder="1" applyAlignment="1">
      <alignment horizontal="center" vertical="center"/>
    </xf>
    <xf numFmtId="0" fontId="9" fillId="2" borderId="28" xfId="1" applyFont="1" applyFill="1" applyBorder="1" applyAlignment="1">
      <alignment horizontal="center" vertical="top" wrapText="1"/>
    </xf>
    <xf numFmtId="0" fontId="23" fillId="2" borderId="26" xfId="2" applyFont="1" applyFill="1" applyBorder="1" applyAlignment="1">
      <alignment horizontal="centerContinuous" vertical="center" wrapText="1"/>
    </xf>
    <xf numFmtId="0" fontId="1" fillId="4" borderId="26" xfId="0" applyFont="1" applyFill="1" applyBorder="1" applyAlignment="1">
      <alignment horizontal="right" vertical="center"/>
    </xf>
    <xf numFmtId="0" fontId="0" fillId="0" borderId="1" xfId="0" applyBorder="1"/>
    <xf numFmtId="164" fontId="0" fillId="0" borderId="32" xfId="0" applyNumberFormat="1" applyBorder="1" applyAlignment="1">
      <alignment horizontal="right"/>
    </xf>
    <xf numFmtId="49" fontId="0" fillId="0" borderId="26" xfId="0" applyNumberFormat="1" applyBorder="1" applyAlignment="1">
      <alignment horizontal="centerContinuous" wrapText="1"/>
    </xf>
    <xf numFmtId="49" fontId="0" fillId="0" borderId="29" xfId="0" applyNumberFormat="1" applyBorder="1" applyAlignment="1">
      <alignment horizontal="centerContinuous" wrapText="1"/>
    </xf>
    <xf numFmtId="49" fontId="0" fillId="4" borderId="41" xfId="0" applyNumberFormat="1" applyFill="1" applyBorder="1" applyAlignment="1">
      <alignment horizontal="centerContinuous" wrapText="1"/>
    </xf>
    <xf numFmtId="49" fontId="0" fillId="4" borderId="10" xfId="0" applyNumberFormat="1" applyFill="1" applyBorder="1" applyAlignment="1">
      <alignment horizontal="centerContinuous" wrapText="1"/>
    </xf>
    <xf numFmtId="49" fontId="13" fillId="4" borderId="8" xfId="0" applyNumberFormat="1" applyFont="1" applyFill="1" applyBorder="1" applyAlignment="1">
      <alignment horizontal="right" wrapText="1"/>
    </xf>
    <xf numFmtId="164" fontId="13" fillId="5" borderId="53" xfId="0" applyNumberFormat="1" applyFont="1" applyFill="1" applyBorder="1" applyAlignment="1">
      <alignment horizontal="right"/>
    </xf>
    <xf numFmtId="0" fontId="16" fillId="2" borderId="33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5" fontId="0" fillId="5" borderId="21" xfId="3" applyNumberFormat="1" applyFont="1" applyFill="1" applyBorder="1" applyAlignment="1">
      <alignment horizontal="center" wrapText="1"/>
    </xf>
    <xf numFmtId="5" fontId="13" fillId="5" borderId="23" xfId="0" applyNumberFormat="1" applyFont="1" applyFill="1" applyBorder="1" applyAlignment="1">
      <alignment horizontal="center"/>
    </xf>
    <xf numFmtId="0" fontId="9" fillId="2" borderId="35" xfId="1" applyFont="1" applyFill="1" applyBorder="1" applyAlignment="1">
      <alignment horizontal="centerContinuous" wrapText="1"/>
    </xf>
    <xf numFmtId="0" fontId="25" fillId="2" borderId="27" xfId="2" applyFont="1" applyFill="1" applyBorder="1" applyAlignment="1">
      <alignment horizontal="centerContinuous" vertical="center" wrapText="1"/>
    </xf>
    <xf numFmtId="0" fontId="8" fillId="2" borderId="27" xfId="2" applyFill="1" applyBorder="1" applyAlignment="1">
      <alignment horizontal="centerContinuous" wrapText="1"/>
    </xf>
    <xf numFmtId="0" fontId="0" fillId="2" borderId="27" xfId="0" applyFill="1" applyBorder="1" applyAlignment="1">
      <alignment horizontal="centerContinuous"/>
    </xf>
    <xf numFmtId="0" fontId="26" fillId="0" borderId="39" xfId="0" applyFont="1" applyBorder="1"/>
    <xf numFmtId="0" fontId="0" fillId="0" borderId="11" xfId="0" applyBorder="1"/>
    <xf numFmtId="0" fontId="0" fillId="0" borderId="45" xfId="0" applyBorder="1"/>
    <xf numFmtId="0" fontId="1" fillId="4" borderId="60" xfId="0" applyFont="1" applyFill="1" applyBorder="1" applyAlignment="1">
      <alignment vertical="center"/>
    </xf>
    <xf numFmtId="0" fontId="1" fillId="4" borderId="42" xfId="0" applyFont="1" applyFill="1" applyBorder="1" applyAlignment="1">
      <alignment horizontal="centerContinuous" vertical="center" wrapText="1"/>
    </xf>
    <xf numFmtId="0" fontId="1" fillId="4" borderId="61" xfId="0" applyFont="1" applyFill="1" applyBorder="1" applyAlignment="1">
      <alignment horizontal="right" vertical="center"/>
    </xf>
    <xf numFmtId="0" fontId="1" fillId="4" borderId="35" xfId="0" applyFont="1" applyFill="1" applyBorder="1" applyAlignment="1">
      <alignment horizontal="left" vertical="center"/>
    </xf>
    <xf numFmtId="0" fontId="0" fillId="4" borderId="27" xfId="0" applyFill="1" applyBorder="1" applyAlignment="1">
      <alignment horizontal="centerContinuous"/>
    </xf>
    <xf numFmtId="0" fontId="1" fillId="4" borderId="18" xfId="0" applyFont="1" applyFill="1" applyBorder="1" applyAlignment="1">
      <alignment horizontal="right" vertical="center"/>
    </xf>
    <xf numFmtId="0" fontId="1" fillId="4" borderId="50" xfId="0" applyFont="1" applyFill="1" applyBorder="1" applyAlignment="1">
      <alignment horizontal="centerContinuous" vertical="center" wrapText="1"/>
    </xf>
    <xf numFmtId="0" fontId="0" fillId="4" borderId="18" xfId="0" applyFill="1" applyBorder="1" applyAlignment="1">
      <alignment horizontal="centerContinuous"/>
    </xf>
    <xf numFmtId="0" fontId="0" fillId="4" borderId="33" xfId="0" applyFill="1" applyBorder="1" applyAlignment="1">
      <alignment horizontal="centerContinuous"/>
    </xf>
    <xf numFmtId="0" fontId="6" fillId="4" borderId="31" xfId="0" applyFont="1" applyFill="1" applyBorder="1" applyAlignment="1">
      <alignment horizontal="centerContinuous" vertical="center" wrapText="1"/>
    </xf>
    <xf numFmtId="0" fontId="6" fillId="4" borderId="42" xfId="0" applyFont="1" applyFill="1" applyBorder="1" applyAlignment="1">
      <alignment horizontal="centerContinuous" vertical="center" wrapText="1"/>
    </xf>
    <xf numFmtId="0" fontId="2" fillId="4" borderId="2" xfId="0" applyFont="1" applyFill="1" applyBorder="1" applyAlignment="1">
      <alignment horizontal="centerContinuous"/>
    </xf>
    <xf numFmtId="0" fontId="3" fillId="0" borderId="31" xfId="0" applyFont="1" applyBorder="1" applyAlignment="1">
      <alignment vertical="center" wrapText="1"/>
    </xf>
    <xf numFmtId="0" fontId="0" fillId="0" borderId="2" xfId="0" applyBorder="1"/>
    <xf numFmtId="0" fontId="1" fillId="2" borderId="27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59" xfId="0" applyFont="1" applyFill="1" applyBorder="1" applyAlignment="1">
      <alignment horizontal="centerContinuous" vertical="center" wrapText="1" readingOrder="1"/>
    </xf>
    <xf numFmtId="0" fontId="4" fillId="2" borderId="16" xfId="0" applyFont="1" applyFill="1" applyBorder="1" applyAlignment="1">
      <alignment horizontal="centerContinuous" vertical="center" wrapText="1"/>
    </xf>
    <xf numFmtId="0" fontId="0" fillId="2" borderId="58" xfId="0" applyFill="1" applyBorder="1" applyAlignment="1">
      <alignment horizontal="centerContinuous"/>
    </xf>
    <xf numFmtId="0" fontId="2" fillId="0" borderId="63" xfId="0" applyFont="1" applyBorder="1" applyAlignment="1">
      <alignment horizontal="centerContinuous" vertical="center" wrapText="1"/>
    </xf>
    <xf numFmtId="0" fontId="6" fillId="0" borderId="64" xfId="0" applyFont="1" applyBorder="1" applyAlignment="1">
      <alignment horizontal="centerContinuous" vertical="center" wrapText="1"/>
    </xf>
    <xf numFmtId="0" fontId="0" fillId="0" borderId="64" xfId="0" applyBorder="1" applyAlignment="1">
      <alignment horizontal="centerContinuous"/>
    </xf>
    <xf numFmtId="14" fontId="2" fillId="0" borderId="64" xfId="0" applyNumberFormat="1" applyFont="1" applyBorder="1" applyAlignment="1">
      <alignment horizontal="centerContinuous"/>
    </xf>
    <xf numFmtId="0" fontId="0" fillId="0" borderId="65" xfId="0" applyBorder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6" fillId="4" borderId="0" xfId="0" applyFont="1" applyFill="1" applyAlignment="1">
      <alignment horizontal="centerContinuous" vertical="center" wrapText="1"/>
    </xf>
    <xf numFmtId="0" fontId="3" fillId="0" borderId="0" xfId="0" applyFont="1" applyAlignment="1">
      <alignment vertical="center" wrapText="1"/>
    </xf>
    <xf numFmtId="0" fontId="1" fillId="2" borderId="28" xfId="0" applyFont="1" applyFill="1" applyBorder="1" applyAlignment="1">
      <alignment horizontal="centerContinuous" vertical="center" wrapText="1"/>
    </xf>
    <xf numFmtId="0" fontId="1" fillId="2" borderId="26" xfId="0" applyFont="1" applyFill="1" applyBorder="1" applyAlignment="1">
      <alignment horizontal="centerContinuous" vertical="center" wrapText="1"/>
    </xf>
    <xf numFmtId="0" fontId="1" fillId="2" borderId="29" xfId="0" applyFont="1" applyFill="1" applyBorder="1" applyAlignment="1">
      <alignment horizontal="centerContinuous" vertical="center" wrapText="1"/>
    </xf>
    <xf numFmtId="0" fontId="27" fillId="0" borderId="28" xfId="0" applyFont="1" applyBorder="1" applyAlignment="1">
      <alignment horizontal="left" vertical="center"/>
    </xf>
    <xf numFmtId="0" fontId="1" fillId="0" borderId="26" xfId="0" applyFont="1" applyBorder="1" applyAlignment="1">
      <alignment horizontal="centerContinuous" vertical="center" wrapText="1"/>
    </xf>
    <xf numFmtId="0" fontId="27" fillId="0" borderId="26" xfId="0" applyFont="1" applyBorder="1" applyAlignment="1">
      <alignment horizontal="left" vertical="center"/>
    </xf>
    <xf numFmtId="0" fontId="1" fillId="0" borderId="0" xfId="0" applyFont="1" applyAlignment="1">
      <alignment horizontal="centerContinuous" vertical="center" wrapText="1"/>
    </xf>
    <xf numFmtId="0" fontId="1" fillId="0" borderId="1" xfId="0" applyFont="1" applyBorder="1" applyAlignment="1">
      <alignment horizontal="centerContinuous" vertical="center" wrapText="1"/>
    </xf>
    <xf numFmtId="0" fontId="28" fillId="3" borderId="3" xfId="0" applyFont="1" applyFill="1" applyBorder="1" applyAlignment="1" applyProtection="1">
      <alignment horizontal="left" wrapText="1"/>
      <protection locked="0"/>
    </xf>
    <xf numFmtId="0" fontId="29" fillId="3" borderId="66" xfId="0" applyFont="1" applyFill="1" applyBorder="1" applyAlignment="1" applyProtection="1">
      <alignment horizontal="center" vertical="center"/>
      <protection locked="0"/>
    </xf>
    <xf numFmtId="0" fontId="0" fillId="4" borderId="42" xfId="0" applyFill="1" applyBorder="1" applyAlignment="1">
      <alignment horizontal="left" wrapText="1"/>
    </xf>
    <xf numFmtId="0" fontId="0" fillId="4" borderId="2" xfId="0" applyFill="1" applyBorder="1" applyAlignment="1">
      <alignment horizontal="left" wrapText="1"/>
    </xf>
    <xf numFmtId="0" fontId="13" fillId="4" borderId="2" xfId="0" applyFont="1" applyFill="1" applyBorder="1" applyAlignment="1">
      <alignment horizontal="centerContinuous" vertical="center" wrapText="1"/>
    </xf>
    <xf numFmtId="0" fontId="13" fillId="4" borderId="2" xfId="0" applyFont="1" applyFill="1" applyBorder="1" applyAlignment="1">
      <alignment horizontal="right" vertical="center" wrapText="1"/>
    </xf>
    <xf numFmtId="164" fontId="24" fillId="4" borderId="67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164" fontId="13" fillId="7" borderId="67" xfId="0" applyNumberFormat="1" applyFont="1" applyFill="1" applyBorder="1" applyAlignment="1">
      <alignment horizontal="center" vertical="center"/>
    </xf>
    <xf numFmtId="0" fontId="0" fillId="4" borderId="63" xfId="0" applyFill="1" applyBorder="1" applyAlignment="1">
      <alignment horizontal="centerContinuous" wrapText="1"/>
    </xf>
    <xf numFmtId="0" fontId="0" fillId="4" borderId="64" xfId="0" applyFill="1" applyBorder="1" applyAlignment="1">
      <alignment horizontal="centerContinuous" wrapText="1"/>
    </xf>
    <xf numFmtId="0" fontId="13" fillId="4" borderId="64" xfId="0" applyFont="1" applyFill="1" applyBorder="1" applyAlignment="1">
      <alignment horizontal="centerContinuous" wrapText="1"/>
    </xf>
    <xf numFmtId="0" fontId="0" fillId="4" borderId="64" xfId="0" applyFill="1" applyBorder="1"/>
    <xf numFmtId="0" fontId="21" fillId="4" borderId="64" xfId="0" applyFont="1" applyFill="1" applyBorder="1" applyAlignment="1">
      <alignment horizontal="right"/>
    </xf>
    <xf numFmtId="164" fontId="21" fillId="6" borderId="68" xfId="0" applyNumberFormat="1" applyFont="1" applyFill="1" applyBorder="1" applyAlignment="1">
      <alignment horizontal="center"/>
    </xf>
    <xf numFmtId="0" fontId="0" fillId="4" borderId="70" xfId="0" applyFill="1" applyBorder="1" applyAlignment="1">
      <alignment horizontal="centerContinuous" vertical="center" wrapText="1"/>
    </xf>
    <xf numFmtId="0" fontId="0" fillId="4" borderId="71" xfId="0" applyFill="1" applyBorder="1" applyAlignment="1">
      <alignment horizontal="centerContinuous" wrapText="1"/>
    </xf>
    <xf numFmtId="0" fontId="13" fillId="4" borderId="71" xfId="0" applyFont="1" applyFill="1" applyBorder="1" applyAlignment="1">
      <alignment horizontal="centerContinuous" wrapText="1"/>
    </xf>
    <xf numFmtId="0" fontId="0" fillId="4" borderId="71" xfId="0" applyFill="1" applyBorder="1" applyAlignment="1">
      <alignment horizontal="centerContinuous"/>
    </xf>
    <xf numFmtId="0" fontId="13" fillId="4" borderId="71" xfId="0" applyFont="1" applyFill="1" applyBorder="1" applyAlignment="1">
      <alignment horizontal="centerContinuous" vertical="center"/>
    </xf>
    <xf numFmtId="164" fontId="31" fillId="4" borderId="71" xfId="0" applyNumberFormat="1" applyFont="1" applyFill="1" applyBorder="1" applyAlignment="1">
      <alignment horizontal="centerContinuous" vertical="center"/>
    </xf>
    <xf numFmtId="164" fontId="31" fillId="4" borderId="72" xfId="0" applyNumberFormat="1" applyFont="1" applyFill="1" applyBorder="1" applyAlignment="1">
      <alignment horizontal="centerContinuous" vertical="center"/>
    </xf>
    <xf numFmtId="0" fontId="0" fillId="4" borderId="73" xfId="0" applyFill="1" applyBorder="1" applyAlignment="1">
      <alignment horizontal="centerContinuous" vertical="center" wrapText="1"/>
    </xf>
    <xf numFmtId="0" fontId="0" fillId="4" borderId="73" xfId="0" applyFill="1" applyBorder="1" applyAlignment="1">
      <alignment horizontal="centerContinuous" wrapText="1"/>
    </xf>
    <xf numFmtId="0" fontId="13" fillId="4" borderId="73" xfId="0" applyFont="1" applyFill="1" applyBorder="1" applyAlignment="1">
      <alignment horizontal="centerContinuous" wrapText="1"/>
    </xf>
    <xf numFmtId="0" fontId="0" fillId="4" borderId="73" xfId="0" applyFill="1" applyBorder="1" applyAlignment="1">
      <alignment horizontal="centerContinuous"/>
    </xf>
    <xf numFmtId="0" fontId="13" fillId="4" borderId="73" xfId="0" applyFont="1" applyFill="1" applyBorder="1" applyAlignment="1">
      <alignment horizontal="centerContinuous" vertical="center"/>
    </xf>
    <xf numFmtId="164" fontId="33" fillId="4" borderId="73" xfId="0" applyNumberFormat="1" applyFont="1" applyFill="1" applyBorder="1" applyAlignment="1">
      <alignment horizontal="right" vertical="center"/>
    </xf>
    <xf numFmtId="164" fontId="32" fillId="4" borderId="73" xfId="0" applyNumberFormat="1" applyFont="1" applyFill="1" applyBorder="1" applyAlignment="1">
      <alignment horizontal="center" vertical="center" wrapText="1"/>
    </xf>
    <xf numFmtId="164" fontId="31" fillId="4" borderId="73" xfId="0" applyNumberFormat="1" applyFont="1" applyFill="1" applyBorder="1" applyAlignment="1">
      <alignment horizontal="centerContinuous" vertical="center"/>
    </xf>
    <xf numFmtId="164" fontId="10" fillId="7" borderId="21" xfId="0" applyNumberFormat="1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left" vertical="center"/>
    </xf>
    <xf numFmtId="0" fontId="18" fillId="3" borderId="3" xfId="0" applyFont="1" applyFill="1" applyBorder="1" applyAlignment="1" applyProtection="1">
      <alignment horizontal="left" vertical="center"/>
      <protection locked="0"/>
    </xf>
    <xf numFmtId="0" fontId="4" fillId="4" borderId="26" xfId="0" applyFont="1" applyFill="1" applyBorder="1" applyAlignment="1">
      <alignment horizontal="centerContinuous" vertical="center" wrapText="1"/>
    </xf>
    <xf numFmtId="0" fontId="34" fillId="0" borderId="28" xfId="0" applyFont="1" applyBorder="1" applyAlignment="1">
      <alignment vertical="center"/>
    </xf>
    <xf numFmtId="164" fontId="13" fillId="5" borderId="45" xfId="0" applyNumberFormat="1" applyFont="1" applyFill="1" applyBorder="1" applyAlignment="1">
      <alignment horizontal="center"/>
    </xf>
    <xf numFmtId="164" fontId="13" fillId="5" borderId="38" xfId="0" applyNumberFormat="1" applyFont="1" applyFill="1" applyBorder="1" applyAlignment="1">
      <alignment horizontal="center"/>
    </xf>
    <xf numFmtId="164" fontId="13" fillId="5" borderId="52" xfId="0" applyNumberFormat="1" applyFont="1" applyFill="1" applyBorder="1" applyAlignment="1">
      <alignment horizontal="center"/>
    </xf>
    <xf numFmtId="164" fontId="13" fillId="5" borderId="34" xfId="0" applyNumberFormat="1" applyFont="1" applyFill="1" applyBorder="1" applyAlignment="1">
      <alignment horizontal="center"/>
    </xf>
    <xf numFmtId="164" fontId="13" fillId="5" borderId="53" xfId="0" applyNumberFormat="1" applyFont="1" applyFill="1" applyBorder="1" applyAlignment="1">
      <alignment horizontal="center"/>
    </xf>
    <xf numFmtId="164" fontId="21" fillId="4" borderId="69" xfId="0" applyNumberFormat="1" applyFont="1" applyFill="1" applyBorder="1" applyAlignment="1">
      <alignment horizontal="center"/>
    </xf>
    <xf numFmtId="164" fontId="11" fillId="2" borderId="22" xfId="0" applyNumberFormat="1" applyFont="1" applyFill="1" applyBorder="1" applyAlignment="1">
      <alignment horizontal="center" vertical="center" wrapText="1"/>
    </xf>
    <xf numFmtId="164" fontId="1" fillId="2" borderId="45" xfId="0" applyNumberFormat="1" applyFont="1" applyFill="1" applyBorder="1" applyAlignment="1">
      <alignment horizontal="center" vertical="center" wrapText="1"/>
    </xf>
    <xf numFmtId="164" fontId="12" fillId="0" borderId="38" xfId="0" applyNumberFormat="1" applyFont="1" applyBorder="1" applyAlignment="1" applyProtection="1">
      <alignment horizontal="center" vertical="center" wrapText="1"/>
      <protection locked="0"/>
    </xf>
    <xf numFmtId="164" fontId="12" fillId="0" borderId="40" xfId="0" applyNumberFormat="1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vertical="center" wrapText="1"/>
      <protection locked="0"/>
    </xf>
    <xf numFmtId="0" fontId="5" fillId="0" borderId="15" xfId="0" applyFont="1" applyBorder="1" applyAlignment="1" applyProtection="1">
      <alignment wrapText="1"/>
      <protection locked="0"/>
    </xf>
    <xf numFmtId="0" fontId="6" fillId="0" borderId="14" xfId="0" applyFont="1" applyBorder="1" applyAlignment="1" applyProtection="1">
      <alignment horizontal="centerContinuous" vertical="center" wrapText="1"/>
      <protection locked="0"/>
    </xf>
    <xf numFmtId="0" fontId="6" fillId="0" borderId="6" xfId="0" applyFont="1" applyBorder="1" applyAlignment="1" applyProtection="1">
      <alignment horizontal="centerContinuous" vertical="center" wrapText="1"/>
      <protection locked="0"/>
    </xf>
    <xf numFmtId="2" fontId="6" fillId="0" borderId="50" xfId="0" applyNumberFormat="1" applyFont="1" applyBorder="1" applyAlignment="1" applyProtection="1">
      <alignment horizontal="centerContinuous" vertical="center" wrapText="1"/>
      <protection locked="0"/>
    </xf>
    <xf numFmtId="0" fontId="5" fillId="0" borderId="14" xfId="0" applyFont="1" applyBorder="1" applyAlignment="1" applyProtection="1">
      <alignment horizontal="centerContinuous"/>
      <protection locked="0"/>
    </xf>
    <xf numFmtId="0" fontId="0" fillId="0" borderId="52" xfId="0" applyBorder="1" applyAlignment="1" applyProtection="1">
      <alignment horizontal="centerContinuous"/>
      <protection locked="0"/>
    </xf>
    <xf numFmtId="0" fontId="6" fillId="0" borderId="7" xfId="0" applyFont="1" applyBorder="1" applyAlignment="1" applyProtection="1">
      <alignment horizontal="centerContinuous" vertical="center" wrapText="1"/>
      <protection locked="0"/>
    </xf>
    <xf numFmtId="2" fontId="6" fillId="0" borderId="14" xfId="0" applyNumberFormat="1" applyFont="1" applyBorder="1" applyAlignment="1" applyProtection="1">
      <alignment horizontal="centerContinuous" vertical="center" wrapText="1"/>
      <protection locked="0"/>
    </xf>
    <xf numFmtId="0" fontId="6" fillId="0" borderId="13" xfId="0" applyFont="1" applyBorder="1" applyAlignment="1" applyProtection="1">
      <alignment horizontal="centerContinuous" vertical="center" wrapText="1"/>
      <protection locked="0"/>
    </xf>
    <xf numFmtId="0" fontId="6" fillId="0" borderId="12" xfId="0" applyFont="1" applyBorder="1" applyAlignment="1" applyProtection="1">
      <alignment horizontal="centerContinuous" vertical="center" wrapText="1"/>
      <protection locked="0"/>
    </xf>
    <xf numFmtId="2" fontId="6" fillId="0" borderId="13" xfId="0" applyNumberFormat="1" applyFont="1" applyBorder="1" applyAlignment="1" applyProtection="1">
      <alignment horizontal="centerContinuous" vertical="center" wrapText="1"/>
      <protection locked="0"/>
    </xf>
    <xf numFmtId="0" fontId="5" fillId="0" borderId="17" xfId="0" applyFont="1" applyBorder="1" applyAlignment="1" applyProtection="1">
      <alignment horizontal="centerContinuous"/>
      <protection locked="0"/>
    </xf>
    <xf numFmtId="0" fontId="0" fillId="0" borderId="62" xfId="0" applyBorder="1" applyAlignment="1" applyProtection="1">
      <alignment horizontal="centerContinuous"/>
      <protection locked="0"/>
    </xf>
    <xf numFmtId="0" fontId="2" fillId="0" borderId="11" xfId="0" applyFont="1" applyBorder="1" applyAlignment="1" applyProtection="1">
      <alignment horizontal="centerContinuous" vertical="center" wrapText="1"/>
      <protection locked="0"/>
    </xf>
    <xf numFmtId="0" fontId="1" fillId="0" borderId="11" xfId="0" applyFont="1" applyBorder="1" applyAlignment="1" applyProtection="1">
      <alignment horizontal="centerContinuous" vertical="center" wrapText="1"/>
      <protection locked="0"/>
    </xf>
    <xf numFmtId="0" fontId="0" fillId="0" borderId="11" xfId="0" applyBorder="1" applyProtection="1">
      <protection locked="0"/>
    </xf>
    <xf numFmtId="0" fontId="0" fillId="0" borderId="45" xfId="0" applyBorder="1" applyProtection="1">
      <protection locked="0"/>
    </xf>
    <xf numFmtId="0" fontId="2" fillId="0" borderId="10" xfId="0" applyFont="1" applyBorder="1" applyAlignment="1" applyProtection="1">
      <alignment horizontal="centerContinuous" vertical="center" wrapText="1"/>
      <protection locked="0"/>
    </xf>
    <xf numFmtId="0" fontId="0" fillId="0" borderId="10" xfId="0" applyBorder="1" applyAlignment="1" applyProtection="1">
      <alignment horizontal="centerContinuous"/>
      <protection locked="0"/>
    </xf>
    <xf numFmtId="0" fontId="0" fillId="0" borderId="24" xfId="0" applyBorder="1" applyAlignment="1" applyProtection="1">
      <alignment horizontal="centerContinuous"/>
      <protection locked="0"/>
    </xf>
    <xf numFmtId="0" fontId="0" fillId="0" borderId="0" xfId="0" applyProtection="1">
      <protection locked="0"/>
    </xf>
    <xf numFmtId="0" fontId="0" fillId="0" borderId="32" xfId="0" applyBorder="1" applyProtection="1">
      <protection locked="0"/>
    </xf>
    <xf numFmtId="9" fontId="5" fillId="3" borderId="48" xfId="4" applyFont="1" applyFill="1" applyBorder="1" applyAlignment="1" applyProtection="1">
      <alignment horizontal="center" vertical="center"/>
      <protection locked="0"/>
    </xf>
    <xf numFmtId="0" fontId="2" fillId="0" borderId="39" xfId="0" applyFont="1" applyBorder="1" applyAlignment="1" applyProtection="1">
      <alignment horizontal="centerContinuous" vertical="center" wrapText="1"/>
      <protection locked="0"/>
    </xf>
    <xf numFmtId="0" fontId="6" fillId="0" borderId="15" xfId="0" applyFont="1" applyBorder="1" applyAlignment="1" applyProtection="1">
      <alignment horizontal="centerContinuous" vertical="center" wrapText="1"/>
      <protection locked="0"/>
    </xf>
    <xf numFmtId="0" fontId="0" fillId="0" borderId="15" xfId="0" applyBorder="1" applyAlignment="1" applyProtection="1">
      <alignment horizontal="centerContinuous"/>
      <protection locked="0"/>
    </xf>
    <xf numFmtId="0" fontId="0" fillId="0" borderId="7" xfId="0" applyBorder="1" applyAlignment="1" applyProtection="1">
      <alignment horizontal="centerContinuous"/>
      <protection locked="0"/>
    </xf>
    <xf numFmtId="14" fontId="2" fillId="0" borderId="14" xfId="0" applyNumberFormat="1" applyFont="1" applyBorder="1" applyAlignment="1" applyProtection="1">
      <alignment horizontal="centerContinuous"/>
      <protection locked="0"/>
    </xf>
    <xf numFmtId="0" fontId="2" fillId="0" borderId="42" xfId="0" applyFont="1" applyBorder="1" applyAlignment="1" applyProtection="1">
      <alignment horizontal="centerContinuous" vertical="center" wrapText="1"/>
      <protection locked="0"/>
    </xf>
    <xf numFmtId="0" fontId="6" fillId="0" borderId="2" xfId="0" applyFont="1" applyBorder="1" applyAlignment="1" applyProtection="1">
      <alignment horizontal="centerContinuous" vertical="center" wrapText="1"/>
      <protection locked="0"/>
    </xf>
    <xf numFmtId="0" fontId="0" fillId="0" borderId="0" xfId="0" applyAlignment="1" applyProtection="1">
      <alignment horizontal="centerContinuous"/>
      <protection locked="0"/>
    </xf>
    <xf numFmtId="14" fontId="2" fillId="0" borderId="24" xfId="0" applyNumberFormat="1" applyFont="1" applyBorder="1" applyAlignment="1" applyProtection="1">
      <alignment horizontal="centerContinuous"/>
      <protection locked="0"/>
    </xf>
    <xf numFmtId="14" fontId="2" fillId="0" borderId="19" xfId="0" applyNumberFormat="1" applyFont="1" applyBorder="1" applyAlignment="1" applyProtection="1">
      <alignment horizontal="centerContinuous"/>
      <protection locked="0"/>
    </xf>
    <xf numFmtId="14" fontId="2" fillId="0" borderId="17" xfId="0" applyNumberFormat="1" applyFont="1" applyBorder="1" applyAlignment="1" applyProtection="1">
      <alignment horizontal="centerContinuous"/>
      <protection locked="0"/>
    </xf>
    <xf numFmtId="0" fontId="0" fillId="0" borderId="54" xfId="0" applyBorder="1" applyProtection="1">
      <protection locked="0"/>
    </xf>
    <xf numFmtId="0" fontId="0" fillId="0" borderId="55" xfId="0" applyBorder="1" applyProtection="1">
      <protection locked="0"/>
    </xf>
    <xf numFmtId="0" fontId="22" fillId="0" borderId="55" xfId="0" applyFont="1" applyBorder="1" applyAlignment="1" applyProtection="1">
      <alignment horizontal="right" vertical="top"/>
      <protection locked="0"/>
    </xf>
    <xf numFmtId="14" fontId="0" fillId="0" borderId="55" xfId="0" applyNumberFormat="1" applyBorder="1" applyAlignment="1" applyProtection="1">
      <alignment horizontal="centerContinuous"/>
      <protection locked="0"/>
    </xf>
    <xf numFmtId="0" fontId="0" fillId="0" borderId="49" xfId="0" applyBorder="1" applyAlignment="1" applyProtection="1">
      <alignment horizontal="centerContinuous"/>
      <protection locked="0"/>
    </xf>
    <xf numFmtId="0" fontId="14" fillId="0" borderId="42" xfId="0" applyFont="1" applyBorder="1" applyAlignment="1" applyProtection="1">
      <alignment horizontal="centerContinuous" wrapText="1" readingOrder="1"/>
      <protection locked="0"/>
    </xf>
    <xf numFmtId="0" fontId="0" fillId="0" borderId="2" xfId="0" applyBorder="1" applyAlignment="1" applyProtection="1">
      <alignment horizontal="centerContinuous"/>
      <protection locked="0"/>
    </xf>
    <xf numFmtId="0" fontId="14" fillId="0" borderId="2" xfId="0" applyFont="1" applyBorder="1" applyAlignment="1" applyProtection="1">
      <alignment horizontal="centerContinuous"/>
      <protection locked="0"/>
    </xf>
    <xf numFmtId="0" fontId="0" fillId="0" borderId="2" xfId="0" applyBorder="1" applyProtection="1">
      <protection locked="0"/>
    </xf>
    <xf numFmtId="0" fontId="0" fillId="0" borderId="43" xfId="0" applyBorder="1" applyProtection="1">
      <protection locked="0"/>
    </xf>
    <xf numFmtId="0" fontId="2" fillId="0" borderId="16" xfId="0" applyFont="1" applyBorder="1" applyAlignment="1" applyProtection="1">
      <alignment horizontal="centerContinuous" vertical="center" wrapText="1"/>
      <protection locked="0"/>
    </xf>
    <xf numFmtId="0" fontId="2" fillId="0" borderId="27" xfId="0" applyFont="1" applyBorder="1" applyAlignment="1" applyProtection="1">
      <alignment horizontal="centerContinuous" vertical="center" wrapText="1"/>
      <protection locked="0"/>
    </xf>
    <xf numFmtId="0" fontId="1" fillId="0" borderId="27" xfId="0" applyFont="1" applyBorder="1" applyAlignment="1" applyProtection="1">
      <alignment horizontal="centerContinuous" vertical="center" wrapText="1"/>
      <protection locked="0"/>
    </xf>
    <xf numFmtId="0" fontId="1" fillId="0" borderId="33" xfId="0" applyFont="1" applyBorder="1" applyAlignment="1" applyProtection="1">
      <alignment horizontal="centerContinuous" vertical="center" wrapText="1"/>
      <protection locked="0"/>
    </xf>
    <xf numFmtId="0" fontId="2" fillId="0" borderId="0" xfId="0" applyFont="1" applyAlignment="1" applyProtection="1">
      <alignment horizontal="centerContinuous" vertical="center" wrapText="1"/>
      <protection locked="0"/>
    </xf>
    <xf numFmtId="0" fontId="0" fillId="0" borderId="32" xfId="0" applyBorder="1" applyAlignment="1" applyProtection="1">
      <alignment horizontal="centerContinuous"/>
      <protection locked="0"/>
    </xf>
    <xf numFmtId="9" fontId="19" fillId="3" borderId="57" xfId="4" applyFont="1" applyFill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Continuous" vertical="center" wrapText="1"/>
      <protection locked="0"/>
    </xf>
    <xf numFmtId="0" fontId="0" fillId="0" borderId="0" xfId="0" applyAlignment="1" applyProtection="1">
      <alignment horizontal="centerContinuous" wrapText="1"/>
      <protection locked="0"/>
    </xf>
    <xf numFmtId="0" fontId="0" fillId="0" borderId="32" xfId="0" applyBorder="1" applyAlignment="1" applyProtection="1">
      <alignment horizontal="centerContinuous" wrapText="1"/>
      <protection locked="0"/>
    </xf>
    <xf numFmtId="49" fontId="0" fillId="0" borderId="50" xfId="0" applyNumberFormat="1" applyBorder="1" applyAlignment="1" applyProtection="1">
      <alignment horizontal="centerContinuous" wrapText="1"/>
      <protection locked="0"/>
    </xf>
    <xf numFmtId="164" fontId="0" fillId="0" borderId="38" xfId="0" applyNumberFormat="1" applyBorder="1" applyAlignment="1" applyProtection="1">
      <alignment horizontal="right"/>
      <protection locked="0"/>
    </xf>
    <xf numFmtId="49" fontId="0" fillId="0" borderId="14" xfId="0" applyNumberFormat="1" applyBorder="1" applyAlignment="1" applyProtection="1">
      <alignment horizontal="centerContinuous" wrapText="1"/>
      <protection locked="0"/>
    </xf>
    <xf numFmtId="49" fontId="0" fillId="0" borderId="7" xfId="0" applyNumberFormat="1" applyBorder="1" applyAlignment="1" applyProtection="1">
      <alignment horizontal="centerContinuous" wrapText="1"/>
      <protection locked="0"/>
    </xf>
    <xf numFmtId="164" fontId="0" fillId="0" borderId="40" xfId="0" applyNumberFormat="1" applyBorder="1" applyAlignment="1" applyProtection="1">
      <alignment horizontal="right"/>
      <protection locked="0"/>
    </xf>
    <xf numFmtId="164" fontId="0" fillId="0" borderId="38" xfId="0" applyNumberFormat="1" applyBorder="1" applyAlignment="1" applyProtection="1">
      <alignment horizontal="center"/>
      <protection locked="0"/>
    </xf>
    <xf numFmtId="164" fontId="0" fillId="0" borderId="40" xfId="0" applyNumberFormat="1" applyBorder="1" applyAlignment="1" applyProtection="1">
      <alignment horizontal="center"/>
      <protection locked="0"/>
    </xf>
    <xf numFmtId="0" fontId="22" fillId="0" borderId="56" xfId="0" applyFont="1" applyBorder="1" applyAlignment="1" applyProtection="1">
      <alignment horizontal="right" vertical="top"/>
      <protection locked="0"/>
    </xf>
    <xf numFmtId="14" fontId="0" fillId="0" borderId="56" xfId="0" applyNumberFormat="1" applyBorder="1" applyProtection="1">
      <protection locked="0"/>
    </xf>
    <xf numFmtId="0" fontId="0" fillId="0" borderId="55" xfId="0" applyBorder="1" applyAlignment="1" applyProtection="1">
      <alignment horizontal="center" vertical="center"/>
      <protection locked="0"/>
    </xf>
    <xf numFmtId="14" fontId="0" fillId="0" borderId="49" xfId="0" applyNumberForma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centerContinuous" wrapText="1" readingOrder="1"/>
      <protection locked="0"/>
    </xf>
    <xf numFmtId="0" fontId="14" fillId="0" borderId="24" xfId="0" applyFont="1" applyBorder="1" applyAlignment="1" applyProtection="1">
      <alignment horizontal="centerContinuous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43" xfId="0" applyBorder="1" applyAlignment="1" applyProtection="1">
      <alignment horizontal="centerContinuous"/>
      <protection locked="0"/>
    </xf>
    <xf numFmtId="49" fontId="0" fillId="4" borderId="74" xfId="0" applyNumberFormat="1" applyFill="1" applyBorder="1" applyAlignment="1">
      <alignment horizontal="center"/>
    </xf>
    <xf numFmtId="49" fontId="18" fillId="4" borderId="75" xfId="0" applyNumberFormat="1" applyFont="1" applyFill="1" applyBorder="1" applyAlignment="1">
      <alignment horizontal="left"/>
    </xf>
    <xf numFmtId="0" fontId="4" fillId="4" borderId="75" xfId="0" applyFont="1" applyFill="1" applyBorder="1" applyAlignment="1">
      <alignment horizontal="right" vertical="center" wrapText="1"/>
    </xf>
    <xf numFmtId="164" fontId="1" fillId="2" borderId="76" xfId="0" applyNumberFormat="1" applyFont="1" applyFill="1" applyBorder="1" applyAlignment="1">
      <alignment horizontal="center" vertical="center" wrapText="1"/>
    </xf>
    <xf numFmtId="164" fontId="11" fillId="2" borderId="77" xfId="0" applyNumberFormat="1" applyFont="1" applyFill="1" applyBorder="1" applyAlignment="1">
      <alignment horizontal="center" vertical="center" wrapText="1"/>
    </xf>
    <xf numFmtId="164" fontId="21" fillId="6" borderId="68" xfId="0" applyNumberFormat="1" applyFont="1" applyFill="1" applyBorder="1" applyAlignment="1">
      <alignment horizontal="center" vertical="center"/>
    </xf>
    <xf numFmtId="164" fontId="21" fillId="4" borderId="69" xfId="0" applyNumberFormat="1" applyFont="1" applyFill="1" applyBorder="1" applyAlignment="1">
      <alignment horizontal="center" vertical="center"/>
    </xf>
    <xf numFmtId="0" fontId="35" fillId="4" borderId="26" xfId="0" applyFont="1" applyFill="1" applyBorder="1" applyAlignment="1">
      <alignment horizontal="right" vertical="center"/>
    </xf>
  </cellXfs>
  <cellStyles count="5">
    <cellStyle name="Comma" xfId="3" builtinId="3"/>
    <cellStyle name="Heading 1" xfId="1" builtinId="16"/>
    <cellStyle name="Heading 4" xfId="2" builtinId="19"/>
    <cellStyle name="Normal" xfId="0" builtinId="0"/>
    <cellStyle name="Percent" xfId="4" builtinId="5"/>
  </cellStyles>
  <dxfs count="0"/>
  <tableStyles count="0" defaultTableStyle="TableStyleMedium2" defaultPivotStyle="PivotStyleLight16"/>
  <colors>
    <mruColors>
      <color rgb="FFED0000"/>
      <color rgb="FF0075B2"/>
      <color rgb="FFFFFF99"/>
      <color rgb="FFB4B4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8082</xdr:colOff>
      <xdr:row>47</xdr:row>
      <xdr:rowOff>492991</xdr:rowOff>
    </xdr:from>
    <xdr:ext cx="1341778" cy="25673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6A51CC4-3ADE-483F-B366-02E4C6AD72B2}"/>
            </a:ext>
          </a:extLst>
        </xdr:cNvPr>
        <xdr:cNvSpPr txBox="1"/>
      </xdr:nvSpPr>
      <xdr:spPr>
        <a:xfrm>
          <a:off x="8082" y="10598150"/>
          <a:ext cx="1341778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050" b="1"/>
            <a:t>Print Name and Title:</a:t>
          </a:r>
        </a:p>
      </xdr:txBody>
    </xdr:sp>
    <xdr:clientData/>
  </xdr:oneCellAnchor>
  <xdr:twoCellAnchor>
    <xdr:from>
      <xdr:col>0</xdr:col>
      <xdr:colOff>0</xdr:colOff>
      <xdr:row>46</xdr:row>
      <xdr:rowOff>155143</xdr:rowOff>
    </xdr:from>
    <xdr:to>
      <xdr:col>3</xdr:col>
      <xdr:colOff>363681</xdr:colOff>
      <xdr:row>47</xdr:row>
      <xdr:rowOff>173183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3718363-E76E-4A10-A90E-20CE49AED965}"/>
            </a:ext>
          </a:extLst>
        </xdr:cNvPr>
        <xdr:cNvSpPr txBox="1"/>
      </xdr:nvSpPr>
      <xdr:spPr>
        <a:xfrm>
          <a:off x="0" y="10069802"/>
          <a:ext cx="2424545" cy="208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50" b="1"/>
            <a:t>Authorized Representative Signature:</a:t>
          </a:r>
        </a:p>
      </xdr:txBody>
    </xdr:sp>
    <xdr:clientData/>
  </xdr:twoCellAnchor>
  <xdr:twoCellAnchor>
    <xdr:from>
      <xdr:col>6</xdr:col>
      <xdr:colOff>57437</xdr:colOff>
      <xdr:row>45</xdr:row>
      <xdr:rowOff>18183</xdr:rowOff>
    </xdr:from>
    <xdr:to>
      <xdr:col>6</xdr:col>
      <xdr:colOff>819437</xdr:colOff>
      <xdr:row>45</xdr:row>
      <xdr:rowOff>303068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CAEA5C2-5B7B-981E-424A-7FA65DCDFACD}"/>
            </a:ext>
          </a:extLst>
        </xdr:cNvPr>
        <xdr:cNvSpPr txBox="1"/>
      </xdr:nvSpPr>
      <xdr:spPr>
        <a:xfrm>
          <a:off x="6820187" y="11335615"/>
          <a:ext cx="762000" cy="2848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00" b="1"/>
            <a:t>Grant</a:t>
          </a:r>
        </a:p>
      </xdr:txBody>
    </xdr:sp>
    <xdr:clientData/>
  </xdr:twoCellAnchor>
  <xdr:twoCellAnchor>
    <xdr:from>
      <xdr:col>7</xdr:col>
      <xdr:colOff>0</xdr:colOff>
      <xdr:row>45</xdr:row>
      <xdr:rowOff>3174</xdr:rowOff>
    </xdr:from>
    <xdr:to>
      <xdr:col>8</xdr:col>
      <xdr:colOff>8660</xdr:colOff>
      <xdr:row>45</xdr:row>
      <xdr:rowOff>259772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2846E6B-D36E-43AD-8536-09D7E52FC596}"/>
            </a:ext>
          </a:extLst>
        </xdr:cNvPr>
        <xdr:cNvSpPr txBox="1"/>
      </xdr:nvSpPr>
      <xdr:spPr>
        <a:xfrm>
          <a:off x="7654636" y="11320606"/>
          <a:ext cx="969819" cy="2565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00" b="1"/>
            <a:t>Other</a:t>
          </a:r>
          <a:r>
            <a:rPr lang="en-US" sz="1000" b="1" baseline="0"/>
            <a:t> Funding </a:t>
          </a:r>
          <a:endParaRPr lang="en-US" sz="1000" b="1"/>
        </a:p>
      </xdr:txBody>
    </xdr:sp>
    <xdr:clientData/>
  </xdr:twoCellAnchor>
  <xdr:twoCellAnchor>
    <xdr:from>
      <xdr:col>6</xdr:col>
      <xdr:colOff>510887</xdr:colOff>
      <xdr:row>46</xdr:row>
      <xdr:rowOff>169286</xdr:rowOff>
    </xdr:from>
    <xdr:to>
      <xdr:col>7</xdr:col>
      <xdr:colOff>201467</xdr:colOff>
      <xdr:row>47</xdr:row>
      <xdr:rowOff>187326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41CA6A3-73A8-4F6A-85F5-8AF6FF862657}"/>
            </a:ext>
          </a:extLst>
        </xdr:cNvPr>
        <xdr:cNvSpPr txBox="1"/>
      </xdr:nvSpPr>
      <xdr:spPr>
        <a:xfrm>
          <a:off x="7117773" y="11114377"/>
          <a:ext cx="565149" cy="208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50" b="1"/>
            <a:t>Date:</a:t>
          </a:r>
        </a:p>
      </xdr:txBody>
    </xdr:sp>
    <xdr:clientData/>
  </xdr:twoCellAnchor>
  <xdr:twoCellAnchor>
    <xdr:from>
      <xdr:col>9</xdr:col>
      <xdr:colOff>36946</xdr:colOff>
      <xdr:row>6</xdr:row>
      <xdr:rowOff>192809</xdr:rowOff>
    </xdr:from>
    <xdr:to>
      <xdr:col>16</xdr:col>
      <xdr:colOff>25977</xdr:colOff>
      <xdr:row>7</xdr:row>
      <xdr:rowOff>571500</xdr:rowOff>
    </xdr:to>
    <xdr:sp macro="" textlink="">
      <xdr:nvSpPr>
        <xdr:cNvPr id="10" name="Rectangle: Rounded Corners 9">
          <a:extLst>
            <a:ext uri="{FF2B5EF4-FFF2-40B4-BE49-F238E27FC236}">
              <a16:creationId xmlns:a16="http://schemas.microsoft.com/office/drawing/2014/main" id="{FA133A92-73E3-49F3-8B1C-EC66A0A4E965}"/>
            </a:ext>
          </a:extLst>
        </xdr:cNvPr>
        <xdr:cNvSpPr/>
      </xdr:nvSpPr>
      <xdr:spPr>
        <a:xfrm>
          <a:off x="9683173" y="1864014"/>
          <a:ext cx="4405168" cy="577850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 baseline="0">
              <a:solidFill>
                <a:schemeClr val="tx1"/>
              </a:solidFill>
            </a:rPr>
            <a:t>Step 3 </a:t>
          </a:r>
          <a:r>
            <a:rPr lang="en-US" sz="1100" baseline="0">
              <a:solidFill>
                <a:schemeClr val="tx1"/>
              </a:solidFill>
            </a:rPr>
            <a:t>- </a:t>
          </a:r>
          <a:r>
            <a:rPr lang="en-US" sz="1100" b="1" baseline="0">
              <a:solidFill>
                <a:schemeClr val="tx1"/>
              </a:solidFill>
            </a:rPr>
            <a:t>Grant Scope: </a:t>
          </a:r>
          <a:r>
            <a:rPr lang="en-US" sz="1100" baseline="0">
              <a:solidFill>
                <a:schemeClr val="tx1"/>
              </a:solidFill>
            </a:rPr>
            <a:t>Enter brief Project description. </a:t>
          </a:r>
        </a:p>
      </xdr:txBody>
    </xdr:sp>
    <xdr:clientData/>
  </xdr:twoCellAnchor>
  <xdr:twoCellAnchor>
    <xdr:from>
      <xdr:col>7</xdr:col>
      <xdr:colOff>897371</xdr:colOff>
      <xdr:row>44</xdr:row>
      <xdr:rowOff>390816</xdr:rowOff>
    </xdr:from>
    <xdr:to>
      <xdr:col>9</xdr:col>
      <xdr:colOff>43295</xdr:colOff>
      <xdr:row>45</xdr:row>
      <xdr:rowOff>436131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A323C2E-234C-4CE6-AB50-08D9DF09F645}"/>
            </a:ext>
          </a:extLst>
        </xdr:cNvPr>
        <xdr:cNvSpPr txBox="1"/>
      </xdr:nvSpPr>
      <xdr:spPr>
        <a:xfrm>
          <a:off x="8621280" y="11206021"/>
          <a:ext cx="1068242" cy="4522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00" b="1"/>
            <a:t>Total PRE-CONSTRUCTION</a:t>
          </a:r>
        </a:p>
      </xdr:txBody>
    </xdr:sp>
    <xdr:clientData/>
  </xdr:twoCellAnchor>
  <xdr:twoCellAnchor>
    <xdr:from>
      <xdr:col>0</xdr:col>
      <xdr:colOff>173182</xdr:colOff>
      <xdr:row>0</xdr:row>
      <xdr:rowOff>51955</xdr:rowOff>
    </xdr:from>
    <xdr:to>
      <xdr:col>3</xdr:col>
      <xdr:colOff>744681</xdr:colOff>
      <xdr:row>0</xdr:row>
      <xdr:rowOff>415636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BC6C84DE-F1E4-D9AB-0FFD-AEEBE1967086}"/>
            </a:ext>
          </a:extLst>
        </xdr:cNvPr>
        <xdr:cNvSpPr txBox="1"/>
      </xdr:nvSpPr>
      <xdr:spPr>
        <a:xfrm>
          <a:off x="173182" y="51955"/>
          <a:ext cx="2632363" cy="3636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>
              <a:solidFill>
                <a:srgbClr val="ED0000"/>
              </a:solidFill>
            </a:rPr>
            <a:t>DRAFT</a:t>
          </a:r>
        </a:p>
      </xdr:txBody>
    </xdr:sp>
    <xdr:clientData/>
  </xdr:twoCellAnchor>
  <xdr:twoCellAnchor>
    <xdr:from>
      <xdr:col>6</xdr:col>
      <xdr:colOff>369168</xdr:colOff>
      <xdr:row>0</xdr:row>
      <xdr:rowOff>40986</xdr:rowOff>
    </xdr:from>
    <xdr:to>
      <xdr:col>8</xdr:col>
      <xdr:colOff>736024</xdr:colOff>
      <xdr:row>0</xdr:row>
      <xdr:rowOff>441614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E2980DC9-4378-4061-A5A0-5341853CE61A}"/>
            </a:ext>
          </a:extLst>
        </xdr:cNvPr>
        <xdr:cNvSpPr txBox="1"/>
      </xdr:nvSpPr>
      <xdr:spPr>
        <a:xfrm>
          <a:off x="6984713" y="40986"/>
          <a:ext cx="2219902" cy="4006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>
              <a:solidFill>
                <a:srgbClr val="ED0000"/>
              </a:solidFill>
            </a:rPr>
            <a:t>DRAFT</a:t>
          </a:r>
        </a:p>
      </xdr:txBody>
    </xdr:sp>
    <xdr:clientData/>
  </xdr:twoCellAnchor>
  <xdr:twoCellAnchor>
    <xdr:from>
      <xdr:col>9</xdr:col>
      <xdr:colOff>152688</xdr:colOff>
      <xdr:row>0</xdr:row>
      <xdr:rowOff>121225</xdr:rowOff>
    </xdr:from>
    <xdr:to>
      <xdr:col>12</xdr:col>
      <xdr:colOff>387350</xdr:colOff>
      <xdr:row>1</xdr:row>
      <xdr:rowOff>46469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01B66D1-4444-4AB7-B92D-5A0982F2791E}"/>
            </a:ext>
          </a:extLst>
        </xdr:cNvPr>
        <xdr:cNvSpPr txBox="1"/>
      </xdr:nvSpPr>
      <xdr:spPr>
        <a:xfrm>
          <a:off x="9798915" y="121225"/>
          <a:ext cx="2226253" cy="41015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>
              <a:solidFill>
                <a:srgbClr val="ED0000"/>
              </a:solidFill>
            </a:rPr>
            <a:t>DRAFT</a:t>
          </a:r>
        </a:p>
      </xdr:txBody>
    </xdr:sp>
    <xdr:clientData/>
  </xdr:twoCellAnchor>
  <xdr:twoCellAnchor>
    <xdr:from>
      <xdr:col>3</xdr:col>
      <xdr:colOff>2597725</xdr:colOff>
      <xdr:row>44</xdr:row>
      <xdr:rowOff>211860</xdr:rowOff>
    </xdr:from>
    <xdr:to>
      <xdr:col>5</xdr:col>
      <xdr:colOff>122668</xdr:colOff>
      <xdr:row>45</xdr:row>
      <xdr:rowOff>410152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A6D15F3E-2FE5-1824-607B-1A70FD604785}"/>
            </a:ext>
          </a:extLst>
        </xdr:cNvPr>
        <xdr:cNvSpPr txBox="1"/>
      </xdr:nvSpPr>
      <xdr:spPr>
        <a:xfrm>
          <a:off x="4658589" y="10637405"/>
          <a:ext cx="1187738" cy="4753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="1">
              <a:solidFill>
                <a:srgbClr val="C00000"/>
              </a:solidFill>
            </a:rPr>
            <a:t>Pre-Constrn.</a:t>
          </a:r>
        </a:p>
        <a:p>
          <a:pPr algn="ctr"/>
          <a:r>
            <a:rPr lang="en-US" sz="1100" b="1">
              <a:solidFill>
                <a:srgbClr val="C00000"/>
              </a:solidFill>
            </a:rPr>
            <a:t> Max</a:t>
          </a:r>
        </a:p>
      </xdr:txBody>
    </xdr:sp>
    <xdr:clientData/>
  </xdr:twoCellAnchor>
  <xdr:twoCellAnchor>
    <xdr:from>
      <xdr:col>6</xdr:col>
      <xdr:colOff>82550</xdr:colOff>
      <xdr:row>41</xdr:row>
      <xdr:rowOff>179530</xdr:rowOff>
    </xdr:from>
    <xdr:to>
      <xdr:col>6</xdr:col>
      <xdr:colOff>863600</xdr:colOff>
      <xdr:row>42</xdr:row>
      <xdr:rowOff>426604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C813F34-6E54-4725-A218-D0D2CC359611}"/>
            </a:ext>
          </a:extLst>
        </xdr:cNvPr>
        <xdr:cNvSpPr txBox="1"/>
      </xdr:nvSpPr>
      <xdr:spPr>
        <a:xfrm>
          <a:off x="6845300" y="9903689"/>
          <a:ext cx="781050" cy="437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00" b="1"/>
            <a:t>Requested Grant</a:t>
          </a:r>
        </a:p>
      </xdr:txBody>
    </xdr:sp>
    <xdr:clientData/>
  </xdr:twoCellAnchor>
  <xdr:twoCellAnchor>
    <xdr:from>
      <xdr:col>6</xdr:col>
      <xdr:colOff>753341</xdr:colOff>
      <xdr:row>42</xdr:row>
      <xdr:rowOff>17318</xdr:rowOff>
    </xdr:from>
    <xdr:to>
      <xdr:col>8</xdr:col>
      <xdr:colOff>157595</xdr:colOff>
      <xdr:row>42</xdr:row>
      <xdr:rowOff>225136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5B88F2C1-F3E2-4802-BC94-C28C7030D7D9}"/>
            </a:ext>
          </a:extLst>
        </xdr:cNvPr>
        <xdr:cNvSpPr txBox="1"/>
      </xdr:nvSpPr>
      <xdr:spPr>
        <a:xfrm>
          <a:off x="7516091" y="9931977"/>
          <a:ext cx="1257299" cy="2078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00" b="1"/>
            <a:t>Other</a:t>
          </a:r>
          <a:r>
            <a:rPr lang="en-US" sz="1000" b="1" baseline="0"/>
            <a:t> Funding </a:t>
          </a:r>
          <a:endParaRPr lang="en-US" sz="1000" b="1"/>
        </a:p>
      </xdr:txBody>
    </xdr:sp>
    <xdr:clientData/>
  </xdr:twoCellAnchor>
  <xdr:twoCellAnchor>
    <xdr:from>
      <xdr:col>7</xdr:col>
      <xdr:colOff>831273</xdr:colOff>
      <xdr:row>42</xdr:row>
      <xdr:rowOff>32327</xdr:rowOff>
    </xdr:from>
    <xdr:to>
      <xdr:col>9</xdr:col>
      <xdr:colOff>159903</xdr:colOff>
      <xdr:row>42</xdr:row>
      <xdr:rowOff>490394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5BC6974E-CBB0-4ADB-8E46-354BECD85C57}"/>
            </a:ext>
          </a:extLst>
        </xdr:cNvPr>
        <xdr:cNvSpPr txBox="1"/>
      </xdr:nvSpPr>
      <xdr:spPr>
        <a:xfrm>
          <a:off x="8485909" y="9946986"/>
          <a:ext cx="1250949" cy="4580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00" b="1"/>
            <a:t>TOTAL PROJECT COST</a:t>
          </a:r>
        </a:p>
      </xdr:txBody>
    </xdr:sp>
    <xdr:clientData/>
  </xdr:twoCellAnchor>
  <xdr:twoCellAnchor>
    <xdr:from>
      <xdr:col>9</xdr:col>
      <xdr:colOff>25979</xdr:colOff>
      <xdr:row>3</xdr:row>
      <xdr:rowOff>54263</xdr:rowOff>
    </xdr:from>
    <xdr:to>
      <xdr:col>16</xdr:col>
      <xdr:colOff>8659</xdr:colOff>
      <xdr:row>6</xdr:row>
      <xdr:rowOff>161347</xdr:rowOff>
    </xdr:to>
    <xdr:sp macro="" textlink="">
      <xdr:nvSpPr>
        <xdr:cNvPr id="20" name="Rectangle: Rounded Corners 19">
          <a:extLst>
            <a:ext uri="{FF2B5EF4-FFF2-40B4-BE49-F238E27FC236}">
              <a16:creationId xmlns:a16="http://schemas.microsoft.com/office/drawing/2014/main" id="{5BCC3057-FD53-4B56-A0CC-18B54FC8651A}"/>
            </a:ext>
          </a:extLst>
        </xdr:cNvPr>
        <xdr:cNvSpPr/>
      </xdr:nvSpPr>
      <xdr:spPr>
        <a:xfrm>
          <a:off x="9672206" y="833581"/>
          <a:ext cx="4398817" cy="998971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 baseline="0">
              <a:solidFill>
                <a:schemeClr val="tx1"/>
              </a:solidFill>
            </a:rPr>
            <a:t>Step 1 </a:t>
          </a:r>
          <a:r>
            <a:rPr lang="en-US" sz="1100" baseline="0">
              <a:solidFill>
                <a:schemeClr val="tx1"/>
              </a:solidFill>
            </a:rPr>
            <a:t>- </a:t>
          </a:r>
          <a:r>
            <a:rPr lang="en-US" sz="1100" b="1" baseline="0">
              <a:solidFill>
                <a:schemeClr val="tx1"/>
              </a:solidFill>
            </a:rPr>
            <a:t>Select Indirect Cost Rate (ICR) as applicable </a:t>
          </a:r>
          <a:r>
            <a:rPr lang="en-US" sz="1100" baseline="0">
              <a:solidFill>
                <a:schemeClr val="tx1"/>
              </a:solidFill>
            </a:rPr>
            <a:t>from the yellow dropdown menu (F5). Choose Federal, State, or No ICR. </a:t>
          </a:r>
        </a:p>
        <a:p>
          <a:pPr algn="l"/>
          <a:r>
            <a:rPr lang="en-US" sz="1100" b="1" baseline="0">
              <a:solidFill>
                <a:schemeClr val="tx1"/>
              </a:solidFill>
            </a:rPr>
            <a:t>Step 2 </a:t>
          </a:r>
          <a:r>
            <a:rPr lang="en-US" sz="1100" baseline="0">
              <a:solidFill>
                <a:schemeClr val="tx1"/>
              </a:solidFill>
            </a:rPr>
            <a:t>- </a:t>
          </a:r>
          <a:r>
            <a:rPr lang="en-US" sz="1100" b="1" baseline="0">
              <a:solidFill>
                <a:schemeClr val="tx1"/>
              </a:solidFill>
            </a:rPr>
            <a:t>Enter Indirect Cost Rate </a:t>
          </a:r>
          <a:r>
            <a:rPr lang="en-US" sz="1100" baseline="0">
              <a:solidFill>
                <a:schemeClr val="tx1"/>
              </a:solidFill>
            </a:rPr>
            <a:t>percentage in the yellow field (H5), if applicable.</a:t>
          </a:r>
          <a:endParaRPr lang="en-US" sz="1100" baseline="0">
            <a:solidFill>
              <a:schemeClr val="accent5"/>
            </a:solidFill>
          </a:endParaRPr>
        </a:p>
      </xdr:txBody>
    </xdr:sp>
    <xdr:clientData/>
  </xdr:twoCellAnchor>
  <xdr:oneCellAnchor>
    <xdr:from>
      <xdr:col>0</xdr:col>
      <xdr:colOff>0</xdr:colOff>
      <xdr:row>49</xdr:row>
      <xdr:rowOff>352425</xdr:rowOff>
    </xdr:from>
    <xdr:ext cx="184731" cy="254557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9970DE27-44E0-40E2-89AB-BC0B1A747504}"/>
            </a:ext>
          </a:extLst>
        </xdr:cNvPr>
        <xdr:cNvSpPr txBox="1"/>
      </xdr:nvSpPr>
      <xdr:spPr>
        <a:xfrm>
          <a:off x="0" y="12598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twoCellAnchor>
    <xdr:from>
      <xdr:col>9</xdr:col>
      <xdr:colOff>17318</xdr:colOff>
      <xdr:row>47</xdr:row>
      <xdr:rowOff>112572</xdr:rowOff>
    </xdr:from>
    <xdr:to>
      <xdr:col>17</xdr:col>
      <xdr:colOff>49645</xdr:colOff>
      <xdr:row>48</xdr:row>
      <xdr:rowOff>418814</xdr:rowOff>
    </xdr:to>
    <xdr:sp macro="" textlink="">
      <xdr:nvSpPr>
        <xdr:cNvPr id="22" name="Rectangle: Rounded Corners 21">
          <a:extLst>
            <a:ext uri="{FF2B5EF4-FFF2-40B4-BE49-F238E27FC236}">
              <a16:creationId xmlns:a16="http://schemas.microsoft.com/office/drawing/2014/main" id="{3956DE1E-B320-4C93-95A7-A4329ABAA1EC}"/>
            </a:ext>
          </a:extLst>
        </xdr:cNvPr>
        <xdr:cNvSpPr/>
      </xdr:nvSpPr>
      <xdr:spPr>
        <a:xfrm>
          <a:off x="9663545" y="11603186"/>
          <a:ext cx="5054600" cy="817128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 baseline="0">
              <a:solidFill>
                <a:schemeClr val="tx1"/>
              </a:solidFill>
            </a:rPr>
            <a:t>Step 9</a:t>
          </a:r>
          <a:r>
            <a:rPr lang="en-US" sz="1100" baseline="0">
              <a:solidFill>
                <a:schemeClr val="tx1"/>
              </a:solidFill>
            </a:rPr>
            <a:t> </a:t>
          </a:r>
          <a:r>
            <a:rPr lang="en-US" sz="1100" b="1" baseline="0">
              <a:solidFill>
                <a:schemeClr val="tx1"/>
              </a:solidFill>
            </a:rPr>
            <a:t>- Authorized Representative Signature</a:t>
          </a:r>
          <a:r>
            <a:rPr lang="en-US" sz="1100" b="1" baseline="0">
              <a:solidFill>
                <a:sysClr val="windowText" lastClr="000000"/>
              </a:solidFill>
            </a:rPr>
            <a:t> </a:t>
          </a:r>
          <a:r>
            <a:rPr lang="en-US" sz="110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must 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be the position (title) designated Authorizing Resolution. Only the Authorized Representitive may delegate signature authority to a different position.</a:t>
          </a:r>
          <a:endParaRPr lang="en-US" sz="1100" baseline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25977</xdr:colOff>
      <xdr:row>8</xdr:row>
      <xdr:rowOff>387927</xdr:rowOff>
    </xdr:from>
    <xdr:to>
      <xdr:col>16</xdr:col>
      <xdr:colOff>583334</xdr:colOff>
      <xdr:row>40</xdr:row>
      <xdr:rowOff>17319</xdr:rowOff>
    </xdr:to>
    <xdr:sp macro="" textlink="">
      <xdr:nvSpPr>
        <xdr:cNvPr id="23" name="Rectangle: Rounded Corners 22">
          <a:extLst>
            <a:ext uri="{FF2B5EF4-FFF2-40B4-BE49-F238E27FC236}">
              <a16:creationId xmlns:a16="http://schemas.microsoft.com/office/drawing/2014/main" id="{43B78E96-809B-4F27-A86E-9FF19DF617D8}"/>
            </a:ext>
          </a:extLst>
        </xdr:cNvPr>
        <xdr:cNvSpPr/>
      </xdr:nvSpPr>
      <xdr:spPr>
        <a:xfrm>
          <a:off x="9672204" y="2881745"/>
          <a:ext cx="4973494" cy="6028460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100" b="1" baseline="0">
              <a:solidFill>
                <a:schemeClr val="tx1"/>
              </a:solidFill>
            </a:rPr>
            <a:t>Step 4 </a:t>
          </a:r>
          <a:r>
            <a:rPr lang="en-US" sz="1100" baseline="0">
              <a:solidFill>
                <a:schemeClr val="tx1"/>
              </a:solidFill>
            </a:rPr>
            <a:t>- *</a:t>
          </a:r>
          <a:r>
            <a:rPr lang="en-US" sz="1100" b="1" baseline="0">
              <a:solidFill>
                <a:schemeClr val="tx1"/>
              </a:solidFill>
            </a:rPr>
            <a:t>Select Applicable IDC </a:t>
          </a:r>
          <a:r>
            <a:rPr lang="en-US" sz="1100" b="0" baseline="0">
              <a:solidFill>
                <a:schemeClr val="tx1"/>
              </a:solidFill>
            </a:rPr>
            <a:t>from the yellow dropdown menu and choose the appropriate IDC Expenditure Type (column B):</a:t>
          </a:r>
          <a:endParaRPr lang="en-US" sz="1100" b="0" baseline="0">
            <a:solidFill>
              <a:sysClr val="windowText" lastClr="000000"/>
            </a:solidFill>
          </a:endParaRPr>
        </a:p>
        <a:p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IDC-Capital </a:t>
          </a:r>
          <a:r>
            <a:rPr lang="en-US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Equipment/construction/fixtures</a:t>
          </a:r>
        </a:p>
        <a:p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IDC-Post Groundbreaking</a:t>
          </a:r>
          <a:r>
            <a:rPr lang="en-US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Services </a:t>
          </a:r>
          <a:r>
            <a:rPr lang="en-US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any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service that occurred after groundbreaking, e.g. additional design services, inspection services, etc. </a:t>
          </a:r>
          <a:endParaRPr lang="en-US" sz="1100" b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IDC-Pre-Construction </a:t>
          </a:r>
          <a:r>
            <a:rPr lang="en-US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p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lans/specifications/engineering or other pre-construction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services/activities</a:t>
          </a:r>
          <a:endParaRPr lang="en-US" sz="1100" b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IDC-Wages - </a:t>
          </a:r>
          <a:r>
            <a:rPr lang="en-US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n-house or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force account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labor</a:t>
          </a:r>
        </a:p>
        <a:p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IDC-Supplies/Svcs 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n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on-fixture supplies or non-capital related 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services</a:t>
          </a:r>
        </a:p>
        <a:p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IDC-N/A </a:t>
          </a:r>
          <a:r>
            <a:rPr lang="en-US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ny category not IDC eligible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or voluntarily not applying an IDC.</a:t>
          </a:r>
          <a:endParaRPr lang="en-US" sz="1100" i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IDC-N/A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Pre-Construction </a:t>
          </a:r>
          <a:r>
            <a:rPr lang="en-US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use for any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pre-construction cost that does not have an indirect cost applied to it.</a:t>
          </a:r>
          <a:endParaRPr lang="en-US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en-US" sz="1100" baseline="0">
            <a:solidFill>
              <a:schemeClr val="tx1"/>
            </a:solidFill>
          </a:endParaRPr>
        </a:p>
        <a:p>
          <a:pPr algn="l"/>
          <a:r>
            <a:rPr lang="en-US" sz="1100" b="1" baseline="0">
              <a:solidFill>
                <a:schemeClr val="tx1"/>
              </a:solidFill>
            </a:rPr>
            <a:t>Step 5 </a:t>
          </a:r>
          <a:r>
            <a:rPr lang="en-US" sz="1100" baseline="0">
              <a:solidFill>
                <a:schemeClr val="tx1"/>
              </a:solidFill>
            </a:rPr>
            <a:t>-</a:t>
          </a:r>
          <a:r>
            <a:rPr lang="en-US" sz="1100" b="1" baseline="0">
              <a:solidFill>
                <a:schemeClr val="tx1"/>
              </a:solidFill>
            </a:rPr>
            <a:t>Major Project Elements &amp; Support Amenities -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enter a general description of major project elements and support amenities. (column C)</a:t>
          </a:r>
          <a:endParaRPr lang="en-US" sz="1100" b="0" baseline="0">
            <a:solidFill>
              <a:sysClr val="windowText" lastClr="000000"/>
            </a:solidFill>
          </a:endParaRPr>
        </a:p>
        <a:p>
          <a:pPr algn="l"/>
          <a:endParaRPr lang="en-US" sz="1100" b="1" baseline="0">
            <a:solidFill>
              <a:schemeClr val="tx1"/>
            </a:solidFill>
          </a:endParaRPr>
        </a:p>
        <a:p>
          <a:pPr algn="l"/>
          <a:r>
            <a:rPr lang="en-US" sz="1100" b="1" baseline="0">
              <a:solidFill>
                <a:schemeClr val="tx1"/>
              </a:solidFill>
            </a:rPr>
            <a:t>Step 6 - Enter Direct </a:t>
          </a:r>
          <a:r>
            <a:rPr lang="en-US" sz="1100" b="1" baseline="0">
              <a:solidFill>
                <a:sysClr val="windowText" lastClr="000000"/>
              </a:solidFill>
            </a:rPr>
            <a:t>Costs -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enter estimated costs for each line item (roll contingency costs into each line item, as appropriate). </a:t>
          </a:r>
          <a:r>
            <a:rPr lang="en-US" sz="1100" b="0" i="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Do not </a:t>
          </a:r>
          <a:r>
            <a:rPr lang="en-US" sz="1100" b="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enter indirect costs.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Indirect costs will auto-calculate in the 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IDC Portion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column (column F). </a:t>
          </a:r>
          <a:endParaRPr lang="en-US" sz="1100" b="0" baseline="0">
            <a:solidFill>
              <a:sysClr val="windowText" lastClr="000000"/>
            </a:solidFill>
          </a:endParaRPr>
        </a:p>
        <a:p>
          <a:pPr algn="l"/>
          <a:endParaRPr lang="en-US" sz="1100" b="0" baseline="0">
            <a:solidFill>
              <a:schemeClr val="tx1"/>
            </a:solidFill>
          </a:endParaRPr>
        </a:p>
        <a:p>
          <a:pPr algn="l"/>
          <a:r>
            <a:rPr lang="en-US" sz="1100" b="1" baseline="0">
              <a:solidFill>
                <a:schemeClr val="tx1"/>
              </a:solidFill>
            </a:rPr>
            <a:t>IDC Portion</a:t>
          </a:r>
          <a:r>
            <a:rPr lang="en-US" sz="1100" b="0" baseline="0">
              <a:solidFill>
                <a:schemeClr val="tx1"/>
              </a:solidFill>
            </a:rPr>
            <a:t> (column F) and </a:t>
          </a:r>
          <a:r>
            <a:rPr lang="en-US" sz="1100" b="1" baseline="0">
              <a:solidFill>
                <a:schemeClr val="tx1"/>
              </a:solidFill>
            </a:rPr>
            <a:t>Total Estimated Grant Cost </a:t>
          </a:r>
          <a:r>
            <a:rPr lang="en-US" sz="1100" b="0" baseline="0">
              <a:solidFill>
                <a:schemeClr val="tx1"/>
              </a:solidFill>
            </a:rPr>
            <a:t>(column G) will auto-calculate from the IDC percentage (G5), selected applicable IDC (column B), and entered direct costs (column E).</a:t>
          </a:r>
        </a:p>
        <a:p>
          <a:pPr algn="l"/>
          <a:endParaRPr lang="en-US" sz="1100" b="0" baseline="0">
            <a:solidFill>
              <a:schemeClr val="tx1"/>
            </a:solidFill>
          </a:endParaRPr>
        </a:p>
        <a:p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7 - Other Funding Sources: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enter any additional funds committed to the project by Line Item. (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Each funding source should be specifically cited in the </a:t>
          </a:r>
          <a:r>
            <a:rPr lang="en-US" sz="1100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Funding Sources Form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.)</a:t>
          </a:r>
        </a:p>
        <a:p>
          <a:endParaRPr lang="en-US" sz="1100" b="1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Total Cost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will auto-calculate by adding 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Total Estimated Grant Costs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and 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Other Funding Sources.</a:t>
          </a:r>
          <a:endParaRPr lang="en-US">
            <a:solidFill>
              <a:sysClr val="windowText" lastClr="000000"/>
            </a:solidFill>
            <a:effectLst/>
          </a:endParaRPr>
        </a:p>
        <a:p>
          <a:pPr algn="l"/>
          <a:endParaRPr lang="en-US" sz="1100" b="0" baseline="0">
            <a:solidFill>
              <a:schemeClr val="tx1"/>
            </a:solidFill>
          </a:endParaRPr>
        </a:p>
        <a:p>
          <a:pPr algn="l"/>
          <a:endParaRPr lang="en-US" sz="1100" b="0" baseline="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25977</xdr:colOff>
      <xdr:row>39</xdr:row>
      <xdr:rowOff>98133</xdr:rowOff>
    </xdr:from>
    <xdr:to>
      <xdr:col>17</xdr:col>
      <xdr:colOff>159039</xdr:colOff>
      <xdr:row>47</xdr:row>
      <xdr:rowOff>69272</xdr:rowOff>
    </xdr:to>
    <xdr:sp macro="" textlink="">
      <xdr:nvSpPr>
        <xdr:cNvPr id="13" name="Rectangle: Rounded Corners 12">
          <a:extLst>
            <a:ext uri="{FF2B5EF4-FFF2-40B4-BE49-F238E27FC236}">
              <a16:creationId xmlns:a16="http://schemas.microsoft.com/office/drawing/2014/main" id="{6037439B-B088-4196-85E1-3CEFCAFD05EB}"/>
            </a:ext>
          </a:extLst>
        </xdr:cNvPr>
        <xdr:cNvSpPr/>
      </xdr:nvSpPr>
      <xdr:spPr>
        <a:xfrm>
          <a:off x="9317182" y="9363360"/>
          <a:ext cx="5120698" cy="2776685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 baseline="0">
              <a:solidFill>
                <a:schemeClr val="tx1"/>
              </a:solidFill>
            </a:rPr>
            <a:t>Step 8 - </a:t>
          </a:r>
          <a:r>
            <a:rPr lang="en-US" sz="1100" b="0" baseline="0">
              <a:solidFill>
                <a:schemeClr val="tx1"/>
              </a:solidFill>
            </a:rPr>
            <a:t>REVIEW AUTO-CALCULATIONS...</a:t>
          </a:r>
        </a:p>
        <a:p>
          <a:pPr algn="l"/>
          <a:r>
            <a:rPr lang="en-US" sz="1100" b="1" baseline="0">
              <a:solidFill>
                <a:schemeClr val="tx1"/>
              </a:solidFill>
            </a:rPr>
            <a:t>Requested Grant - </a:t>
          </a:r>
          <a:r>
            <a:rPr lang="en-US" sz="1100" b="0" baseline="0">
              <a:solidFill>
                <a:schemeClr val="tx1"/>
              </a:solidFill>
            </a:rPr>
            <a:t>Th</a:t>
          </a:r>
          <a:r>
            <a:rPr lang="en-US" sz="1100" b="0" baseline="0">
              <a:solidFill>
                <a:sysClr val="windowText" lastClr="000000"/>
              </a:solidFill>
            </a:rPr>
            <a:t>is is the total grant amount the applicant/grantee is requesting. </a:t>
          </a:r>
        </a:p>
        <a:p>
          <a:pPr algn="l"/>
          <a:r>
            <a:rPr lang="en-US" sz="1100" b="1" baseline="0">
              <a:solidFill>
                <a:sysClr val="windowText" lastClr="000000"/>
              </a:solidFill>
            </a:rPr>
            <a:t>Other Funding </a:t>
          </a:r>
          <a:r>
            <a:rPr lang="en-US" sz="1100" b="0" baseline="0">
              <a:solidFill>
                <a:sysClr val="windowText" lastClr="000000"/>
              </a:solidFill>
            </a:rPr>
            <a:t>-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This is the total amount of other funding the applicant is committing to the project. This total must agree with the combined total of the other funding sources on the </a:t>
          </a:r>
          <a:r>
            <a:rPr lang="en-US" sz="1100" b="0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Funding Sources Form.</a:t>
          </a:r>
        </a:p>
        <a:p>
          <a:pPr algn="l"/>
          <a:r>
            <a:rPr lang="en-US" sz="1100" b="1" baseline="0">
              <a:solidFill>
                <a:schemeClr val="tx1"/>
              </a:solidFill>
            </a:rPr>
            <a:t>Total Project Cost </a:t>
          </a:r>
          <a:r>
            <a:rPr lang="en-US" sz="1100" b="0" baseline="0">
              <a:solidFill>
                <a:schemeClr val="tx1"/>
              </a:solidFill>
            </a:rPr>
            <a:t>will auto-calculate by adding the total </a:t>
          </a:r>
          <a:r>
            <a:rPr lang="en-US" sz="1100" b="1" baseline="0">
              <a:solidFill>
                <a:schemeClr val="tx1"/>
              </a:solidFill>
            </a:rPr>
            <a:t>Requested Grant</a:t>
          </a:r>
          <a:r>
            <a:rPr lang="en-US" sz="1100" b="0" baseline="0">
              <a:solidFill>
                <a:schemeClr val="tx1"/>
              </a:solidFill>
            </a:rPr>
            <a:t> amount and the total </a:t>
          </a:r>
          <a:r>
            <a:rPr lang="en-US" sz="1100" b="1" baseline="0">
              <a:solidFill>
                <a:schemeClr val="tx1"/>
              </a:solidFill>
            </a:rPr>
            <a:t>Other Funding</a:t>
          </a:r>
          <a:r>
            <a:rPr lang="en-US" sz="1100" b="0" baseline="0">
              <a:solidFill>
                <a:schemeClr val="tx1"/>
              </a:solidFill>
            </a:rPr>
            <a:t> sources committed. </a:t>
          </a:r>
        </a:p>
        <a:p>
          <a:pPr algn="l"/>
          <a:endParaRPr lang="en-US" sz="1100" b="1" baseline="0">
            <a:solidFill>
              <a:schemeClr val="tx1"/>
            </a:solidFill>
          </a:endParaRPr>
        </a:p>
        <a:p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The </a:t>
          </a:r>
          <a:r>
            <a:rPr lang="en-US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Pre-Construction Max 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is 25% of the 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Requested Grant 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amount (G43). This will auto-calculate. 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Total PRE-CONSTRUCTION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auto-calculates from the entered pre-construction costs (columns B and E) + their corresponding IDC Portion (column F). If the message "</a:t>
          </a:r>
          <a:r>
            <a:rPr lang="en-US" sz="1100" b="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Grant Pre-Constrn. Reduction Required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" appears, grant pre-construction amounts must be lowered. They can be removed or shifted to "Other Funding."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714375</xdr:colOff>
      <xdr:row>18</xdr:row>
      <xdr:rowOff>381000</xdr:rowOff>
    </xdr:from>
    <xdr:to>
      <xdr:col>2</xdr:col>
      <xdr:colOff>838200</xdr:colOff>
      <xdr:row>19</xdr:row>
      <xdr:rowOff>207963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8279F06E-D6E7-494F-B592-871EDD69B0D9}"/>
            </a:ext>
          </a:extLst>
        </xdr:cNvPr>
        <xdr:cNvSpPr txBox="1"/>
      </xdr:nvSpPr>
      <xdr:spPr>
        <a:xfrm>
          <a:off x="1057275" y="5886450"/>
          <a:ext cx="914400" cy="2555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i="1"/>
            <a:t>Enter</a:t>
          </a:r>
          <a:r>
            <a:rPr lang="en-US" sz="1100" i="1" baseline="0"/>
            <a:t> Other:</a:t>
          </a:r>
          <a:endParaRPr lang="en-US" sz="1100" i="1"/>
        </a:p>
      </xdr:txBody>
    </xdr:sp>
    <xdr:clientData/>
  </xdr:twoCellAnchor>
  <xdr:twoCellAnchor>
    <xdr:from>
      <xdr:col>1</xdr:col>
      <xdr:colOff>714375</xdr:colOff>
      <xdr:row>19</xdr:row>
      <xdr:rowOff>381000</xdr:rowOff>
    </xdr:from>
    <xdr:to>
      <xdr:col>2</xdr:col>
      <xdr:colOff>835025</xdr:colOff>
      <xdr:row>20</xdr:row>
      <xdr:rowOff>207963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1F55B094-95FC-4553-92B9-BF2459ECCEAE}"/>
            </a:ext>
          </a:extLst>
        </xdr:cNvPr>
        <xdr:cNvSpPr txBox="1"/>
      </xdr:nvSpPr>
      <xdr:spPr>
        <a:xfrm>
          <a:off x="1057275" y="6315075"/>
          <a:ext cx="911225" cy="2555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i="1"/>
            <a:t>Enter</a:t>
          </a:r>
          <a:r>
            <a:rPr lang="en-US" sz="1100" i="1" baseline="0"/>
            <a:t> Other:</a:t>
          </a:r>
          <a:endParaRPr lang="en-US" sz="1100" i="1"/>
        </a:p>
      </xdr:txBody>
    </xdr:sp>
    <xdr:clientData/>
  </xdr:twoCellAnchor>
  <xdr:twoCellAnchor>
    <xdr:from>
      <xdr:col>1</xdr:col>
      <xdr:colOff>723900</xdr:colOff>
      <xdr:row>20</xdr:row>
      <xdr:rowOff>368300</xdr:rowOff>
    </xdr:from>
    <xdr:to>
      <xdr:col>2</xdr:col>
      <xdr:colOff>847725</xdr:colOff>
      <xdr:row>21</xdr:row>
      <xdr:rowOff>190500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5550D91-39D0-44D0-A6DF-5B9092A584C4}"/>
            </a:ext>
          </a:extLst>
        </xdr:cNvPr>
        <xdr:cNvSpPr txBox="1"/>
      </xdr:nvSpPr>
      <xdr:spPr>
        <a:xfrm>
          <a:off x="1066800" y="6731000"/>
          <a:ext cx="914400" cy="250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i="1"/>
            <a:t>Enter</a:t>
          </a:r>
          <a:r>
            <a:rPr lang="en-US" sz="1100" i="1" baseline="0"/>
            <a:t> Other:</a:t>
          </a:r>
          <a:endParaRPr lang="en-US" sz="1100" i="1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2</xdr:col>
      <xdr:colOff>1111250</xdr:colOff>
      <xdr:row>32</xdr:row>
      <xdr:rowOff>255588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DDC210B-0057-467C-B4B5-C7F6B9CCFD0F}"/>
            </a:ext>
          </a:extLst>
        </xdr:cNvPr>
        <xdr:cNvSpPr txBox="1"/>
      </xdr:nvSpPr>
      <xdr:spPr>
        <a:xfrm>
          <a:off x="0" y="9144000"/>
          <a:ext cx="2244725" cy="2555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50" b="1"/>
            <a:t>Authorized Representative Signature:</a:t>
          </a:r>
        </a:p>
      </xdr:txBody>
    </xdr:sp>
    <xdr:clientData/>
  </xdr:twoCellAnchor>
  <xdr:oneCellAnchor>
    <xdr:from>
      <xdr:col>6</xdr:col>
      <xdr:colOff>0</xdr:colOff>
      <xdr:row>31</xdr:row>
      <xdr:rowOff>95250</xdr:rowOff>
    </xdr:from>
    <xdr:ext cx="484108" cy="256737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15C416BF-6500-4837-AFBC-CB89098E64BE}"/>
            </a:ext>
          </a:extLst>
        </xdr:cNvPr>
        <xdr:cNvSpPr txBox="1"/>
      </xdr:nvSpPr>
      <xdr:spPr>
        <a:xfrm>
          <a:off x="6838950" y="9115425"/>
          <a:ext cx="484108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en-US" sz="1050" b="1"/>
            <a:t>Date:</a:t>
          </a:r>
        </a:p>
      </xdr:txBody>
    </xdr:sp>
    <xdr:clientData/>
  </xdr:oneCellAnchor>
  <xdr:twoCellAnchor>
    <xdr:from>
      <xdr:col>0</xdr:col>
      <xdr:colOff>82551</xdr:colOff>
      <xdr:row>0</xdr:row>
      <xdr:rowOff>101600</xdr:rowOff>
    </xdr:from>
    <xdr:to>
      <xdr:col>2</xdr:col>
      <xdr:colOff>1057276</xdr:colOff>
      <xdr:row>0</xdr:row>
      <xdr:rowOff>465281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41E17D8-292F-4F95-8A91-EDBE2C4F7E3A}"/>
            </a:ext>
          </a:extLst>
        </xdr:cNvPr>
        <xdr:cNvSpPr txBox="1"/>
      </xdr:nvSpPr>
      <xdr:spPr>
        <a:xfrm>
          <a:off x="82551" y="101600"/>
          <a:ext cx="2108200" cy="3636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>
              <a:solidFill>
                <a:srgbClr val="ED0000"/>
              </a:solidFill>
            </a:rPr>
            <a:t>DRAFT</a:t>
          </a:r>
        </a:p>
      </xdr:txBody>
    </xdr:sp>
    <xdr:clientData/>
  </xdr:twoCellAnchor>
  <xdr:twoCellAnchor>
    <xdr:from>
      <xdr:col>5</xdr:col>
      <xdr:colOff>781050</xdr:colOff>
      <xdr:row>0</xdr:row>
      <xdr:rowOff>66675</xdr:rowOff>
    </xdr:from>
    <xdr:to>
      <xdr:col>7</xdr:col>
      <xdr:colOff>511175</xdr:colOff>
      <xdr:row>0</xdr:row>
      <xdr:rowOff>430356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9B682B48-1C13-4F22-B992-118E4F0C904F}"/>
            </a:ext>
          </a:extLst>
        </xdr:cNvPr>
        <xdr:cNvSpPr txBox="1"/>
      </xdr:nvSpPr>
      <xdr:spPr>
        <a:xfrm>
          <a:off x="6257925" y="66675"/>
          <a:ext cx="2101850" cy="3636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>
              <a:solidFill>
                <a:srgbClr val="ED0000"/>
              </a:solidFill>
            </a:rPr>
            <a:t>DRAFT</a:t>
          </a:r>
        </a:p>
      </xdr:txBody>
    </xdr:sp>
    <xdr:clientData/>
  </xdr:twoCellAnchor>
  <xdr:twoCellAnchor>
    <xdr:from>
      <xdr:col>8</xdr:col>
      <xdr:colOff>15876</xdr:colOff>
      <xdr:row>3</xdr:row>
      <xdr:rowOff>285750</xdr:rowOff>
    </xdr:from>
    <xdr:to>
      <xdr:col>15</xdr:col>
      <xdr:colOff>533400</xdr:colOff>
      <xdr:row>6</xdr:row>
      <xdr:rowOff>6350</xdr:rowOff>
    </xdr:to>
    <xdr:sp macro="" textlink="">
      <xdr:nvSpPr>
        <xdr:cNvPr id="13" name="Rectangle: Rounded Corners 12">
          <a:extLst>
            <a:ext uri="{FF2B5EF4-FFF2-40B4-BE49-F238E27FC236}">
              <a16:creationId xmlns:a16="http://schemas.microsoft.com/office/drawing/2014/main" id="{D224ABAA-BCF7-4224-942D-A99F3E377BD7}"/>
            </a:ext>
          </a:extLst>
        </xdr:cNvPr>
        <xdr:cNvSpPr/>
      </xdr:nvSpPr>
      <xdr:spPr>
        <a:xfrm>
          <a:off x="9864726" y="1390650"/>
          <a:ext cx="4784724" cy="768350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 baseline="0">
              <a:solidFill>
                <a:schemeClr val="tx1"/>
              </a:solidFill>
            </a:rPr>
            <a:t>Step 1 </a:t>
          </a:r>
          <a:r>
            <a:rPr lang="en-US" sz="1100" baseline="0">
              <a:solidFill>
                <a:schemeClr val="tx1"/>
              </a:solidFill>
            </a:rPr>
            <a:t>- </a:t>
          </a:r>
          <a:r>
            <a:rPr lang="en-US" sz="1100" b="1" baseline="0">
              <a:solidFill>
                <a:schemeClr val="tx1"/>
              </a:solidFill>
            </a:rPr>
            <a:t>Select Indirect Cost Rate (ICR) as applicable </a:t>
          </a:r>
          <a:r>
            <a:rPr lang="en-US" sz="1100" baseline="0">
              <a:solidFill>
                <a:schemeClr val="tx1"/>
              </a:solidFill>
            </a:rPr>
            <a:t>from the yellow dropdown menu (E5). Choose Federal, State, or No ICR. </a:t>
          </a:r>
        </a:p>
        <a:p>
          <a:pPr algn="l"/>
          <a:r>
            <a:rPr lang="en-US" sz="1100" b="1" baseline="0">
              <a:solidFill>
                <a:schemeClr val="tx1"/>
              </a:solidFill>
            </a:rPr>
            <a:t>Step 2 </a:t>
          </a:r>
          <a:r>
            <a:rPr lang="en-US" sz="1100" baseline="0">
              <a:solidFill>
                <a:schemeClr val="tx1"/>
              </a:solidFill>
            </a:rPr>
            <a:t>- </a:t>
          </a:r>
          <a:r>
            <a:rPr lang="en-US" sz="1100" b="1" baseline="0">
              <a:solidFill>
                <a:schemeClr val="tx1"/>
              </a:solidFill>
            </a:rPr>
            <a:t>Enter Indirect Cost Rate </a:t>
          </a:r>
          <a:r>
            <a:rPr lang="en-US" sz="1100" baseline="0">
              <a:solidFill>
                <a:schemeClr val="tx1"/>
              </a:solidFill>
            </a:rPr>
            <a:t>percentage in the yellow field (H5), if applicable.</a:t>
          </a:r>
          <a:endParaRPr lang="en-US" sz="1100" baseline="0">
            <a:solidFill>
              <a:schemeClr val="accent5"/>
            </a:solidFill>
          </a:endParaRPr>
        </a:p>
      </xdr:txBody>
    </xdr:sp>
    <xdr:clientData/>
  </xdr:twoCellAnchor>
  <xdr:twoCellAnchor>
    <xdr:from>
      <xdr:col>8</xdr:col>
      <xdr:colOff>19050</xdr:colOff>
      <xdr:row>6</xdr:row>
      <xdr:rowOff>114300</xdr:rowOff>
    </xdr:from>
    <xdr:to>
      <xdr:col>15</xdr:col>
      <xdr:colOff>523875</xdr:colOff>
      <xdr:row>9</xdr:row>
      <xdr:rowOff>133350</xdr:rowOff>
    </xdr:to>
    <xdr:sp macro="" textlink="">
      <xdr:nvSpPr>
        <xdr:cNvPr id="15" name="Rectangle: Rounded Corners 14">
          <a:extLst>
            <a:ext uri="{FF2B5EF4-FFF2-40B4-BE49-F238E27FC236}">
              <a16:creationId xmlns:a16="http://schemas.microsoft.com/office/drawing/2014/main" id="{53A7CECA-6745-4F50-B802-4F0E1530D12D}"/>
            </a:ext>
          </a:extLst>
        </xdr:cNvPr>
        <xdr:cNvSpPr/>
      </xdr:nvSpPr>
      <xdr:spPr>
        <a:xfrm>
          <a:off x="9867900" y="2266950"/>
          <a:ext cx="4772025" cy="1000125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 baseline="0">
              <a:solidFill>
                <a:schemeClr val="tx1"/>
              </a:solidFill>
            </a:rPr>
            <a:t>Step 3 </a:t>
          </a:r>
          <a:r>
            <a:rPr lang="en-US" sz="1100" baseline="0">
              <a:solidFill>
                <a:schemeClr val="tx1"/>
              </a:solidFill>
            </a:rPr>
            <a:t>- </a:t>
          </a:r>
          <a:r>
            <a:rPr lang="en-US" sz="1100" b="1" baseline="0">
              <a:solidFill>
                <a:schemeClr val="tx1"/>
              </a:solidFill>
            </a:rPr>
            <a:t>Assessor’s Parcel Number(s): </a:t>
          </a:r>
          <a:r>
            <a:rPr lang="en-US" sz="1100" b="0" baseline="0">
              <a:solidFill>
                <a:schemeClr val="tx1"/>
              </a:solidFill>
            </a:rPr>
            <a:t>l</a:t>
          </a:r>
          <a:r>
            <a:rPr lang="en-US" sz="1100" baseline="0">
              <a:solidFill>
                <a:schemeClr val="tx1"/>
              </a:solidFill>
            </a:rPr>
            <a:t>ist each parcel number in this escrow transaction.</a:t>
          </a:r>
        </a:p>
        <a:p>
          <a:pPr algn="l"/>
          <a:r>
            <a:rPr lang="en-US" sz="1100" b="1" baseline="0">
              <a:solidFill>
                <a:schemeClr val="tx1"/>
              </a:solidFill>
            </a:rPr>
            <a:t>Step 4 </a:t>
          </a:r>
          <a:r>
            <a:rPr lang="en-US" sz="1100" baseline="0">
              <a:solidFill>
                <a:schemeClr val="tx1"/>
              </a:solidFill>
            </a:rPr>
            <a:t>- For each parcel, list the corresponding </a:t>
          </a:r>
          <a:r>
            <a:rPr lang="en-US" sz="1100" b="1" baseline="0">
              <a:solidFill>
                <a:schemeClr val="tx1"/>
              </a:solidFill>
            </a:rPr>
            <a:t>Acreage</a:t>
          </a:r>
          <a:r>
            <a:rPr lang="en-US" sz="1100" baseline="0">
              <a:solidFill>
                <a:schemeClr val="tx1"/>
              </a:solidFill>
            </a:rPr>
            <a:t> and indicate if the property is </a:t>
          </a:r>
          <a:r>
            <a:rPr lang="en-US" sz="1100" b="1" baseline="0">
              <a:solidFill>
                <a:schemeClr val="tx1"/>
              </a:solidFill>
            </a:rPr>
            <a:t>Fee</a:t>
          </a:r>
          <a:r>
            <a:rPr lang="en-US" sz="1100" baseline="0">
              <a:solidFill>
                <a:schemeClr val="tx1"/>
              </a:solidFill>
            </a:rPr>
            <a:t> </a:t>
          </a:r>
          <a:r>
            <a:rPr lang="en-US" sz="1100" b="1" baseline="0">
              <a:solidFill>
                <a:schemeClr val="tx1"/>
              </a:solidFill>
            </a:rPr>
            <a:t>Simple</a:t>
          </a:r>
          <a:r>
            <a:rPr lang="en-US" sz="1100" baseline="0">
              <a:solidFill>
                <a:schemeClr val="tx1"/>
              </a:solidFill>
            </a:rPr>
            <a:t> or an </a:t>
          </a:r>
          <a:r>
            <a:rPr lang="en-US" sz="1100" b="1" baseline="0">
              <a:solidFill>
                <a:schemeClr val="tx1"/>
              </a:solidFill>
            </a:rPr>
            <a:t>Easement</a:t>
          </a:r>
          <a:r>
            <a:rPr lang="en-US" sz="1100" b="0" baseline="0">
              <a:solidFill>
                <a:schemeClr val="tx1"/>
              </a:solidFill>
            </a:rPr>
            <a:t> using the dropdown menu. </a:t>
          </a:r>
        </a:p>
      </xdr:txBody>
    </xdr:sp>
    <xdr:clientData/>
  </xdr:twoCellAnchor>
  <xdr:twoCellAnchor>
    <xdr:from>
      <xdr:col>1</xdr:col>
      <xdr:colOff>723900</xdr:colOff>
      <xdr:row>21</xdr:row>
      <xdr:rowOff>371475</xdr:rowOff>
    </xdr:from>
    <xdr:to>
      <xdr:col>2</xdr:col>
      <xdr:colOff>844550</xdr:colOff>
      <xdr:row>22</xdr:row>
      <xdr:rowOff>190500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71DBA44C-63CC-48FE-A44B-47D8EDEC24F3}"/>
            </a:ext>
          </a:extLst>
        </xdr:cNvPr>
        <xdr:cNvSpPr txBox="1"/>
      </xdr:nvSpPr>
      <xdr:spPr>
        <a:xfrm>
          <a:off x="1066800" y="7162800"/>
          <a:ext cx="9112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i="1"/>
            <a:t>Enter</a:t>
          </a:r>
          <a:r>
            <a:rPr lang="en-US" sz="1100" i="1" baseline="0"/>
            <a:t> Other:</a:t>
          </a:r>
          <a:endParaRPr lang="en-US" sz="1100" i="1"/>
        </a:p>
      </xdr:txBody>
    </xdr:sp>
    <xdr:clientData/>
  </xdr:twoCellAnchor>
  <xdr:twoCellAnchor>
    <xdr:from>
      <xdr:col>1</xdr:col>
      <xdr:colOff>714375</xdr:colOff>
      <xdr:row>22</xdr:row>
      <xdr:rowOff>361950</xdr:rowOff>
    </xdr:from>
    <xdr:to>
      <xdr:col>2</xdr:col>
      <xdr:colOff>835025</xdr:colOff>
      <xdr:row>23</xdr:row>
      <xdr:rowOff>180975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78F264A3-5545-474C-B7D2-CBB7BE1D6B07}"/>
            </a:ext>
          </a:extLst>
        </xdr:cNvPr>
        <xdr:cNvSpPr txBox="1"/>
      </xdr:nvSpPr>
      <xdr:spPr>
        <a:xfrm>
          <a:off x="1057275" y="7581900"/>
          <a:ext cx="9112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i="1"/>
            <a:t>Enter</a:t>
          </a:r>
          <a:r>
            <a:rPr lang="en-US" sz="1100" i="1" baseline="0"/>
            <a:t> Other:</a:t>
          </a:r>
          <a:endParaRPr lang="en-US" sz="1100" i="1"/>
        </a:p>
      </xdr:txBody>
    </xdr:sp>
    <xdr:clientData/>
  </xdr:twoCellAnchor>
  <xdr:twoCellAnchor>
    <xdr:from>
      <xdr:col>7</xdr:col>
      <xdr:colOff>952499</xdr:colOff>
      <xdr:row>32</xdr:row>
      <xdr:rowOff>0</xdr:rowOff>
    </xdr:from>
    <xdr:to>
      <xdr:col>15</xdr:col>
      <xdr:colOff>419100</xdr:colOff>
      <xdr:row>33</xdr:row>
      <xdr:rowOff>361950</xdr:rowOff>
    </xdr:to>
    <xdr:sp macro="" textlink="">
      <xdr:nvSpPr>
        <xdr:cNvPr id="19" name="Rectangle: Rounded Corners 18">
          <a:extLst>
            <a:ext uri="{FF2B5EF4-FFF2-40B4-BE49-F238E27FC236}">
              <a16:creationId xmlns:a16="http://schemas.microsoft.com/office/drawing/2014/main" id="{1D6D53DC-7149-4409-AFB6-5926254342A2}"/>
            </a:ext>
          </a:extLst>
        </xdr:cNvPr>
        <xdr:cNvSpPr/>
      </xdr:nvSpPr>
      <xdr:spPr>
        <a:xfrm>
          <a:off x="9848849" y="10201275"/>
          <a:ext cx="4686301" cy="876300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 baseline="0">
              <a:solidFill>
                <a:schemeClr val="tx1"/>
              </a:solidFill>
            </a:rPr>
            <a:t>Step 10</a:t>
          </a:r>
          <a:r>
            <a:rPr lang="en-US" sz="1100" baseline="0">
              <a:solidFill>
                <a:schemeClr val="tx1"/>
              </a:solidFill>
            </a:rPr>
            <a:t> </a:t>
          </a:r>
          <a:r>
            <a:rPr lang="en-US" sz="1100" b="1" baseline="0">
              <a:solidFill>
                <a:schemeClr val="tx1"/>
              </a:solidFill>
            </a:rPr>
            <a:t>- Authorized Representative Signature </a:t>
          </a:r>
          <a:r>
            <a:rPr lang="en-US" sz="110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must 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be the position (title) designated Authorizing Resolution. Only the Authorized Representitive may delegate signature authority to a different position.</a:t>
          </a:r>
          <a:endParaRPr lang="en-US" sz="1100" baseline="0">
            <a:solidFill>
              <a:sysClr val="windowText" lastClr="000000"/>
            </a:solidFill>
          </a:endParaRPr>
        </a:p>
      </xdr:txBody>
    </xdr:sp>
    <xdr:clientData/>
  </xdr:twoCellAnchor>
  <xdr:oneCellAnchor>
    <xdr:from>
      <xdr:col>0</xdr:col>
      <xdr:colOff>28575</xdr:colOff>
      <xdr:row>32</xdr:row>
      <xdr:rowOff>466725</xdr:rowOff>
    </xdr:from>
    <xdr:ext cx="1341778" cy="256737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B8A8CB2-B7E3-48A2-B9FE-35E5224CE370}"/>
            </a:ext>
          </a:extLst>
        </xdr:cNvPr>
        <xdr:cNvSpPr txBox="1"/>
      </xdr:nvSpPr>
      <xdr:spPr>
        <a:xfrm>
          <a:off x="28575" y="10477500"/>
          <a:ext cx="1341778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050" b="1"/>
            <a:t>Print Name and Title:</a:t>
          </a:r>
        </a:p>
      </xdr:txBody>
    </xdr:sp>
    <xdr:clientData/>
  </xdr:oneCellAnchor>
  <xdr:oneCellAnchor>
    <xdr:from>
      <xdr:col>0</xdr:col>
      <xdr:colOff>0</xdr:colOff>
      <xdr:row>34</xdr:row>
      <xdr:rowOff>352425</xdr:rowOff>
    </xdr:from>
    <xdr:ext cx="184731" cy="254557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853EAA78-9044-421D-B9F4-00B5A8ED0D27}"/>
            </a:ext>
          </a:extLst>
        </xdr:cNvPr>
        <xdr:cNvSpPr txBox="1"/>
      </xdr:nvSpPr>
      <xdr:spPr>
        <a:xfrm>
          <a:off x="0" y="12598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twoCellAnchor>
    <xdr:from>
      <xdr:col>5</xdr:col>
      <xdr:colOff>3174</xdr:colOff>
      <xdr:row>23</xdr:row>
      <xdr:rowOff>396875</xdr:rowOff>
    </xdr:from>
    <xdr:to>
      <xdr:col>5</xdr:col>
      <xdr:colOff>1343024</xdr:colOff>
      <xdr:row>24</xdr:row>
      <xdr:rowOff>276225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C2577575-B481-47AD-BAB6-DBDD35498E62}"/>
            </a:ext>
          </a:extLst>
        </xdr:cNvPr>
        <xdr:cNvSpPr txBox="1"/>
      </xdr:nvSpPr>
      <xdr:spPr>
        <a:xfrm>
          <a:off x="6527799" y="7854950"/>
          <a:ext cx="133985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00" b="1"/>
            <a:t>Requested Grant</a:t>
          </a:r>
        </a:p>
      </xdr:txBody>
    </xdr:sp>
    <xdr:clientData/>
  </xdr:twoCellAnchor>
  <xdr:twoCellAnchor>
    <xdr:from>
      <xdr:col>5</xdr:col>
      <xdr:colOff>1187450</xdr:colOff>
      <xdr:row>23</xdr:row>
      <xdr:rowOff>400050</xdr:rowOff>
    </xdr:from>
    <xdr:to>
      <xdr:col>7</xdr:col>
      <xdr:colOff>151822</xdr:colOff>
      <xdr:row>24</xdr:row>
      <xdr:rowOff>169718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44284B51-4582-4A3A-87DC-B82149849B16}"/>
            </a:ext>
          </a:extLst>
        </xdr:cNvPr>
        <xdr:cNvSpPr txBox="1"/>
      </xdr:nvSpPr>
      <xdr:spPr>
        <a:xfrm>
          <a:off x="7712075" y="7858125"/>
          <a:ext cx="1336097" cy="1982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00" b="1"/>
            <a:t>Other</a:t>
          </a:r>
          <a:r>
            <a:rPr lang="en-US" sz="1000" b="1" baseline="0"/>
            <a:t> Funding </a:t>
          </a:r>
          <a:endParaRPr lang="en-US" sz="1000" b="1"/>
        </a:p>
      </xdr:txBody>
    </xdr:sp>
    <xdr:clientData/>
  </xdr:twoCellAnchor>
  <xdr:twoCellAnchor>
    <xdr:from>
      <xdr:col>6</xdr:col>
      <xdr:colOff>866775</xdr:colOff>
      <xdr:row>23</xdr:row>
      <xdr:rowOff>390525</xdr:rowOff>
    </xdr:from>
    <xdr:to>
      <xdr:col>8</xdr:col>
      <xdr:colOff>161923</xdr:colOff>
      <xdr:row>24</xdr:row>
      <xdr:rowOff>419967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C04B2E29-E7AD-4864-AD0B-2FA6D4D28EC4}"/>
            </a:ext>
          </a:extLst>
        </xdr:cNvPr>
        <xdr:cNvSpPr txBox="1"/>
      </xdr:nvSpPr>
      <xdr:spPr>
        <a:xfrm>
          <a:off x="8753475" y="7848600"/>
          <a:ext cx="1257298" cy="4580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00" b="1"/>
            <a:t>TOTAL PROJECT COST</a:t>
          </a:r>
        </a:p>
      </xdr:txBody>
    </xdr:sp>
    <xdr:clientData/>
  </xdr:twoCellAnchor>
  <xdr:twoCellAnchor>
    <xdr:from>
      <xdr:col>8</xdr:col>
      <xdr:colOff>15875</xdr:colOff>
      <xdr:row>9</xdr:row>
      <xdr:rowOff>73025</xdr:rowOff>
    </xdr:from>
    <xdr:to>
      <xdr:col>15</xdr:col>
      <xdr:colOff>596901</xdr:colOff>
      <xdr:row>29</xdr:row>
      <xdr:rowOff>38100</xdr:rowOff>
    </xdr:to>
    <xdr:sp macro="" textlink="">
      <xdr:nvSpPr>
        <xdr:cNvPr id="16" name="Rectangle: Rounded Corners 15">
          <a:extLst>
            <a:ext uri="{FF2B5EF4-FFF2-40B4-BE49-F238E27FC236}">
              <a16:creationId xmlns:a16="http://schemas.microsoft.com/office/drawing/2014/main" id="{2FFADBCD-FF47-4E4B-AC66-36AED062FCA6}"/>
            </a:ext>
          </a:extLst>
        </xdr:cNvPr>
        <xdr:cNvSpPr/>
      </xdr:nvSpPr>
      <xdr:spPr>
        <a:xfrm>
          <a:off x="9864725" y="3206750"/>
          <a:ext cx="4848226" cy="6508750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 baseline="0">
              <a:solidFill>
                <a:schemeClr val="tx1"/>
              </a:solidFill>
            </a:rPr>
            <a:t>Step 5 </a:t>
          </a:r>
          <a:r>
            <a:rPr lang="en-US" sz="1100" baseline="0">
              <a:solidFill>
                <a:schemeClr val="tx1"/>
              </a:solidFill>
            </a:rPr>
            <a:t>- </a:t>
          </a:r>
          <a:r>
            <a:rPr lang="en-US" sz="1100" b="1" baseline="0">
              <a:solidFill>
                <a:schemeClr val="tx1"/>
              </a:solidFill>
            </a:rPr>
            <a:t>*Select IDC as Applicable</a:t>
          </a:r>
          <a:r>
            <a:rPr lang="en-US" sz="1100" b="1" baseline="0">
              <a:solidFill>
                <a:sysClr val="windowText" lastClr="000000"/>
              </a:solidFill>
            </a:rPr>
            <a:t>:</a:t>
          </a:r>
          <a:r>
            <a:rPr lang="en-US" sz="1100" b="0" baseline="0">
              <a:solidFill>
                <a:sysClr val="windowText" lastClr="000000"/>
              </a:solidFill>
            </a:rPr>
            <a:t> f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rom the dropdown menu, choose the appropriate IDC Expenditure Type (column B): </a:t>
          </a:r>
          <a:endParaRPr lang="en-US">
            <a:solidFill>
              <a:sysClr val="windowText" lastClr="000000"/>
            </a:solidFill>
          </a:endParaRPr>
        </a:p>
        <a:p>
          <a:r>
            <a:rPr lang="en-US" b="1">
              <a:solidFill>
                <a:sysClr val="windowText" lastClr="000000"/>
              </a:solidFill>
              <a:effectLst/>
            </a:rPr>
            <a:t>IDC-Capital</a:t>
          </a:r>
          <a:r>
            <a:rPr lang="en-US" b="1" baseline="0">
              <a:solidFill>
                <a:sysClr val="windowText" lastClr="000000"/>
              </a:solidFill>
              <a:effectLst/>
            </a:rPr>
            <a:t> </a:t>
          </a:r>
          <a:r>
            <a:rPr lang="en-US" b="0" baseline="0">
              <a:solidFill>
                <a:sysClr val="windowText" lastClr="000000"/>
              </a:solidFill>
              <a:effectLst/>
            </a:rPr>
            <a:t>- Costs that can be capitalized</a:t>
          </a:r>
        </a:p>
        <a:p>
          <a:r>
            <a:rPr lang="en-US" b="1">
              <a:solidFill>
                <a:sysClr val="windowText" lastClr="000000"/>
              </a:solidFill>
              <a:effectLst/>
            </a:rPr>
            <a:t>IDC-Services </a:t>
          </a:r>
          <a:r>
            <a:rPr lang="en-US" b="0">
              <a:solidFill>
                <a:sysClr val="windowText" lastClr="000000"/>
              </a:solidFill>
              <a:effectLst/>
            </a:rPr>
            <a:t>-</a:t>
          </a:r>
          <a:r>
            <a:rPr lang="en-US">
              <a:solidFill>
                <a:sysClr val="windowText" lastClr="000000"/>
              </a:solidFill>
              <a:effectLst/>
            </a:rPr>
            <a:t> surveying, appraisals, environmental,</a:t>
          </a:r>
          <a:r>
            <a:rPr lang="en-US" baseline="0">
              <a:solidFill>
                <a:sysClr val="windowText" lastClr="000000"/>
              </a:solidFill>
              <a:effectLst/>
            </a:rPr>
            <a:t> </a:t>
          </a:r>
          <a:r>
            <a:rPr lang="en-US">
              <a:solidFill>
                <a:sysClr val="windowText" lastClr="000000"/>
              </a:solidFill>
              <a:effectLst/>
            </a:rPr>
            <a:t>etc.</a:t>
          </a:r>
          <a:endParaRPr lang="en-US">
            <a:solidFill>
              <a:sysClr val="windowText" lastClr="000000"/>
            </a:solidFill>
          </a:endParaRPr>
        </a:p>
        <a:p>
          <a:r>
            <a:rPr lang="en-US" b="1">
              <a:solidFill>
                <a:sysClr val="windowText" lastClr="000000"/>
              </a:solidFill>
              <a:effectLst/>
            </a:rPr>
            <a:t>IDC-Wages </a:t>
          </a:r>
          <a:r>
            <a:rPr lang="en-US" b="0">
              <a:solidFill>
                <a:sysClr val="windowText" lastClr="000000"/>
              </a:solidFill>
              <a:effectLst/>
            </a:rPr>
            <a:t>-</a:t>
          </a:r>
          <a:r>
            <a:rPr lang="en-US">
              <a:solidFill>
                <a:sysClr val="windowText" lastClr="000000"/>
              </a:solidFill>
              <a:effectLst/>
            </a:rPr>
            <a:t> in-house employee services</a:t>
          </a:r>
          <a:endParaRPr lang="en-US">
            <a:solidFill>
              <a:sysClr val="windowText" lastClr="000000"/>
            </a:solidFill>
          </a:endParaRPr>
        </a:p>
        <a:p>
          <a:r>
            <a:rPr lang="en-US" b="1">
              <a:solidFill>
                <a:sysClr val="windowText" lastClr="000000"/>
              </a:solidFill>
              <a:effectLst/>
            </a:rPr>
            <a:t>IDC-N/A </a:t>
          </a:r>
          <a:r>
            <a:rPr lang="en-US" b="0">
              <a:solidFill>
                <a:sysClr val="windowText" lastClr="000000"/>
              </a:solidFill>
              <a:effectLst/>
            </a:rPr>
            <a:t>-</a:t>
          </a:r>
          <a:r>
            <a:rPr lang="en-US">
              <a:solidFill>
                <a:sysClr val="windowText" lastClr="000000"/>
              </a:solidFill>
              <a:effectLst/>
            </a:rPr>
            <a:t> any category not IDC </a:t>
          </a:r>
          <a:r>
            <a:rPr lang="en-US">
              <a:solidFill>
                <a:schemeClr val="tx1"/>
              </a:solidFill>
              <a:effectLst/>
            </a:rPr>
            <a:t>eligible or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voluntarily not applying an IDC.</a:t>
          </a:r>
        </a:p>
        <a:p>
          <a:r>
            <a:rPr lang="en-U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NOTE: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Cost of land is not eligible for IDC.</a:t>
          </a:r>
          <a:endParaRPr lang="en-US">
            <a:solidFill>
              <a:schemeClr val="tx1"/>
            </a:solidFill>
          </a:endParaRPr>
        </a:p>
        <a:p>
          <a:pPr algn="l"/>
          <a:endParaRPr lang="en-US" sz="1100" baseline="0">
            <a:solidFill>
              <a:schemeClr val="tx1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ysClr val="windowText" lastClr="000000"/>
              </a:solidFill>
            </a:rPr>
            <a:t>Step 6 </a:t>
          </a:r>
          <a:r>
            <a:rPr lang="en-US" sz="1100" baseline="0">
              <a:solidFill>
                <a:sysClr val="windowText" lastClr="000000"/>
              </a:solidFill>
            </a:rPr>
            <a:t>- </a:t>
          </a:r>
          <a:r>
            <a:rPr lang="en-US" sz="1100" b="1" baseline="0">
              <a:solidFill>
                <a:sysClr val="windowText" lastClr="000000"/>
              </a:solidFill>
            </a:rPr>
            <a:t>Acquisition Scope Item: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enter applicable categories, additional categories may be identified in the "Enter Other" spaces provided.</a:t>
          </a:r>
          <a:endParaRPr lang="en-US">
            <a:solidFill>
              <a:sysClr val="windowText" lastClr="000000"/>
            </a:solidFill>
            <a:effectLst/>
          </a:endParaRPr>
        </a:p>
        <a:p>
          <a:pPr algn="l"/>
          <a:endParaRPr lang="en-US" sz="1100" b="1" baseline="0">
            <a:solidFill>
              <a:schemeClr val="tx1"/>
            </a:solidFill>
          </a:endParaRPr>
        </a:p>
        <a:p>
          <a:pPr algn="l"/>
          <a:r>
            <a:rPr lang="en-US" sz="1100" b="1" baseline="0">
              <a:solidFill>
                <a:schemeClr val="tx1"/>
              </a:solidFill>
            </a:rPr>
            <a:t>Step 7 - Enter Direct Grant Costs. </a:t>
          </a:r>
          <a:r>
            <a:rPr lang="en-US" sz="1100" b="0" i="1" u="sng" baseline="0">
              <a:solidFill>
                <a:schemeClr val="tx1"/>
              </a:solidFill>
            </a:rPr>
            <a:t>Do not</a:t>
          </a:r>
          <a:r>
            <a:rPr lang="en-US" sz="1100" b="0" i="1" u="none" baseline="0">
              <a:solidFill>
                <a:schemeClr val="tx1"/>
              </a:solidFill>
            </a:rPr>
            <a:t> </a:t>
          </a:r>
          <a:r>
            <a:rPr lang="en-US" sz="1100" b="0" baseline="0">
              <a:solidFill>
                <a:schemeClr val="tx1"/>
              </a:solidFill>
            </a:rPr>
            <a:t>enter indirect costs here. Indirect costs auto-calculate in the </a:t>
          </a:r>
          <a:r>
            <a:rPr lang="en-US" sz="1100" b="1" baseline="0">
              <a:solidFill>
                <a:schemeClr val="tx1"/>
              </a:solidFill>
            </a:rPr>
            <a:t>IDC Portion</a:t>
          </a:r>
          <a:r>
            <a:rPr lang="en-US" sz="1100" b="0" baseline="0">
              <a:solidFill>
                <a:schemeClr val="tx1"/>
              </a:solidFill>
            </a:rPr>
            <a:t> column. </a:t>
          </a:r>
        </a:p>
        <a:p>
          <a:pPr algn="l"/>
          <a:endParaRPr lang="en-US" sz="1100" b="0" baseline="0">
            <a:solidFill>
              <a:schemeClr val="tx1"/>
            </a:solidFill>
          </a:endParaRPr>
        </a:p>
        <a:p>
          <a:pPr algn="l"/>
          <a:r>
            <a:rPr lang="en-US" sz="1100" b="1" baseline="0">
              <a:solidFill>
                <a:schemeClr val="tx1"/>
              </a:solidFill>
            </a:rPr>
            <a:t>IDC Portion</a:t>
          </a:r>
          <a:r>
            <a:rPr lang="en-US" sz="1100" b="0" baseline="0">
              <a:solidFill>
                <a:schemeClr val="tx1"/>
              </a:solidFill>
            </a:rPr>
            <a:t> and </a:t>
          </a:r>
          <a:r>
            <a:rPr lang="en-US" sz="1100" b="1" baseline="0">
              <a:solidFill>
                <a:schemeClr val="tx1"/>
              </a:solidFill>
            </a:rPr>
            <a:t>Total Estimated Grant Costs</a:t>
          </a:r>
          <a:r>
            <a:rPr lang="en-US" sz="1100" b="0" baseline="0">
              <a:solidFill>
                <a:schemeClr val="tx1"/>
              </a:solidFill>
            </a:rPr>
            <a:t> columns auto-calculate from the Direct Grant Costs and IDC selections and percentage.</a:t>
          </a:r>
        </a:p>
        <a:p>
          <a:pPr algn="l"/>
          <a:endParaRPr lang="en-US" sz="1100" b="1" baseline="0">
            <a:solidFill>
              <a:schemeClr val="tx1"/>
            </a:solidFill>
          </a:endParaRPr>
        </a:p>
        <a:p>
          <a:r>
            <a:rPr lang="en-US" sz="1100" b="1" baseline="0">
              <a:solidFill>
                <a:schemeClr val="tx1"/>
              </a:solidFill>
            </a:rPr>
            <a:t>Step 8 - Other Funding Sources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enter any additional funds committed to the acquisition by Line Item. (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Each funding source should be specifically cited in the </a:t>
          </a:r>
          <a:r>
            <a:rPr lang="en-US" sz="1100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Funding Sources Form</a:t>
          </a:r>
          <a:r>
            <a:rPr 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.)</a:t>
          </a:r>
          <a:endParaRPr lang="en-US">
            <a:solidFill>
              <a:sysClr val="windowText" lastClr="000000"/>
            </a:solidFill>
            <a:effectLst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Total Cost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will auto-calculate by adding 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Total Estimated Grant Costs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 and 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Other Funding Sources.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NOTE: </a:t>
          </a:r>
          <a:r>
            <a:rPr lang="en-US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land acquisition cost: </a:t>
          </a:r>
          <a:r>
            <a:rPr lang="en-US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Direct Grant Costs </a:t>
          </a:r>
          <a:r>
            <a:rPr lang="en-US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and </a:t>
          </a:r>
          <a:r>
            <a:rPr lang="en-US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Other Funding Sources</a:t>
          </a:r>
          <a:r>
            <a:rPr lang="en-US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added </a:t>
          </a:r>
          <a:r>
            <a:rPr lang="en-US" sz="1100" b="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may not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exceed the Estimated Fair Market Value.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Totals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will auto-calculate by category. </a:t>
          </a:r>
          <a:endParaRPr lang="en-US">
            <a:solidFill>
              <a:sysClr val="windowText" lastClr="000000"/>
            </a:solidFill>
            <a:effectLst/>
          </a:endParaRPr>
        </a:p>
        <a:p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Requested Grant -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This is the total grant amount the applicant is requesting. </a:t>
          </a:r>
          <a:endParaRPr lang="en-US">
            <a:solidFill>
              <a:sysClr val="windowText" lastClr="000000"/>
            </a:solidFill>
            <a:effectLst/>
          </a:endParaRPr>
        </a:p>
        <a:p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Other Funding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This is the total amount of other funding the applicant is committing to the project. This total must agree with the combined total of the other funding sources n the </a:t>
          </a:r>
          <a:r>
            <a:rPr lang="en-US" sz="1100" b="0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Funding Sources Form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US">
            <a:solidFill>
              <a:sysClr val="windowText" lastClr="000000"/>
            </a:solidFill>
            <a:effectLst/>
          </a:endParaRPr>
        </a:p>
        <a:p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Total Project Cost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will auto-calculate by adding the total 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Requested Grant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amount and the total 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Other Funding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sources committed. </a:t>
          </a:r>
          <a:endParaRPr lang="en-US">
            <a:solidFill>
              <a:sysClr val="windowText" lastClr="000000"/>
            </a:solidFill>
            <a:effectLst/>
          </a:endParaRPr>
        </a:p>
        <a:p>
          <a:pPr algn="l"/>
          <a:endParaRPr lang="en-US" sz="1100" b="0" baseline="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25399</xdr:colOff>
      <xdr:row>28</xdr:row>
      <xdr:rowOff>9524</xdr:rowOff>
    </xdr:from>
    <xdr:to>
      <xdr:col>15</xdr:col>
      <xdr:colOff>409574</xdr:colOff>
      <xdr:row>32</xdr:row>
      <xdr:rowOff>3174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3EE7E96B-56A9-4856-BBFE-CE1F5D2F9664}"/>
            </a:ext>
          </a:extLst>
        </xdr:cNvPr>
        <xdr:cNvSpPr/>
      </xdr:nvSpPr>
      <xdr:spPr>
        <a:xfrm>
          <a:off x="9874249" y="9486899"/>
          <a:ext cx="4651375" cy="717550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 baseline="0">
              <a:solidFill>
                <a:schemeClr val="tx1"/>
              </a:solidFill>
            </a:rPr>
            <a:t>Step 9 </a:t>
          </a:r>
          <a:r>
            <a:rPr lang="en-US" sz="1100" baseline="0">
              <a:solidFill>
                <a:schemeClr val="tx1"/>
              </a:solidFill>
            </a:rPr>
            <a:t>- </a:t>
          </a:r>
          <a:r>
            <a:rPr lang="en-US" sz="1100" b="1" baseline="0">
              <a:solidFill>
                <a:schemeClr val="tx1"/>
              </a:solidFill>
            </a:rPr>
            <a:t>Enter Estimated Date</a:t>
          </a:r>
          <a:r>
            <a:rPr lang="en-US" sz="1100" b="0" baseline="0">
              <a:solidFill>
                <a:schemeClr val="tx1"/>
              </a:solidFill>
            </a:rPr>
            <a:t>: Enter the anticipated completion dates for the items on the </a:t>
          </a:r>
          <a:r>
            <a:rPr lang="en-US" sz="1100" b="1" baseline="0">
              <a:solidFill>
                <a:schemeClr val="tx1"/>
              </a:solidFill>
            </a:rPr>
            <a:t>ACQUISITION SCHEDULE.</a:t>
          </a:r>
          <a:endParaRPr lang="en-US" sz="1100" baseline="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44950-2A2C-4A5B-95E6-84B0E7C7C74E}">
  <sheetPr>
    <tabColor rgb="FF00B050"/>
    <pageSetUpPr fitToPage="1"/>
  </sheetPr>
  <dimension ref="A1:K50"/>
  <sheetViews>
    <sheetView showGridLines="0" tabSelected="1" view="pageBreakPreview" zoomScale="90" zoomScaleNormal="100" zoomScaleSheetLayoutView="90" workbookViewId="0">
      <selection activeCell="D8" sqref="D8"/>
    </sheetView>
  </sheetViews>
  <sheetFormatPr defaultRowHeight="14.4" x14ac:dyDescent="0.3"/>
  <cols>
    <col min="1" max="1" width="5.44140625" customWidth="1"/>
    <col min="2" max="2" width="11.33203125" customWidth="1"/>
    <col min="3" max="3" width="12.88671875" customWidth="1"/>
    <col min="4" max="4" width="38.6640625" customWidth="1"/>
    <col min="5" max="5" width="13.88671875" customWidth="1"/>
    <col min="6" max="6" width="15.5546875" customWidth="1"/>
    <col min="7" max="7" width="13.88671875" customWidth="1"/>
    <col min="8" max="8" width="13.6640625" customWidth="1"/>
    <col min="9" max="9" width="13.88671875" customWidth="1"/>
    <col min="10" max="10" width="11.109375" style="17" bestFit="1" customWidth="1"/>
  </cols>
  <sheetData>
    <row r="1" spans="1:10" ht="38.4" customHeight="1" thickBot="1" x14ac:dyDescent="0.35">
      <c r="A1" s="36"/>
      <c r="B1" s="29"/>
      <c r="C1" s="37" t="s">
        <v>41</v>
      </c>
      <c r="D1" s="30"/>
      <c r="E1" s="30"/>
      <c r="F1" s="30"/>
      <c r="G1" s="30"/>
      <c r="H1" s="30"/>
      <c r="I1" s="31"/>
    </row>
    <row r="2" spans="1:10" ht="7.5" customHeight="1" thickBot="1" x14ac:dyDescent="0.35">
      <c r="A2" s="22"/>
      <c r="B2" s="19"/>
      <c r="C2" s="19"/>
      <c r="D2" s="19"/>
      <c r="E2" s="19"/>
      <c r="F2" s="19"/>
      <c r="G2" s="19"/>
      <c r="H2" s="19"/>
      <c r="I2" s="23"/>
    </row>
    <row r="3" spans="1:10" ht="15.6" x14ac:dyDescent="0.3">
      <c r="A3" s="20" t="s">
        <v>0</v>
      </c>
      <c r="B3" s="21"/>
      <c r="C3" s="184"/>
      <c r="D3" s="185"/>
      <c r="E3" s="186"/>
      <c r="F3" s="186"/>
      <c r="G3" s="186"/>
      <c r="H3" s="186"/>
      <c r="I3" s="187"/>
    </row>
    <row r="4" spans="1:10" ht="16.2" thickBot="1" x14ac:dyDescent="0.35">
      <c r="A4" s="32" t="s">
        <v>1</v>
      </c>
      <c r="B4" s="33"/>
      <c r="C4" s="188"/>
      <c r="D4" s="170"/>
      <c r="E4" s="159"/>
      <c r="F4" s="170"/>
      <c r="G4" s="180"/>
      <c r="H4" s="170"/>
      <c r="I4" s="189"/>
    </row>
    <row r="5" spans="1:10" ht="47.25" customHeight="1" thickBot="1" x14ac:dyDescent="0.35">
      <c r="A5" s="34"/>
      <c r="B5" s="5"/>
      <c r="C5" s="28"/>
      <c r="D5" s="216" t="s">
        <v>77</v>
      </c>
      <c r="E5" s="95" t="s">
        <v>84</v>
      </c>
      <c r="F5" s="28"/>
      <c r="G5" s="127" t="s">
        <v>78</v>
      </c>
      <c r="H5" s="190">
        <v>0.15</v>
      </c>
      <c r="I5" s="35"/>
    </row>
    <row r="6" spans="1:10" ht="7.5" customHeight="1" thickBot="1" x14ac:dyDescent="0.35">
      <c r="A6" s="10"/>
      <c r="G6" s="39"/>
      <c r="I6" s="11"/>
    </row>
    <row r="7" spans="1:10" ht="15.6" x14ac:dyDescent="0.3">
      <c r="A7" s="12" t="s">
        <v>2</v>
      </c>
      <c r="B7" s="4"/>
      <c r="C7" s="4"/>
      <c r="D7" s="4"/>
      <c r="E7" s="4"/>
      <c r="F7" s="4"/>
      <c r="G7" s="4"/>
      <c r="H7" s="4"/>
      <c r="I7" s="13"/>
    </row>
    <row r="8" spans="1:10" ht="48.75" customHeight="1" thickBot="1" x14ac:dyDescent="0.35">
      <c r="A8" s="191" t="s">
        <v>91</v>
      </c>
      <c r="B8" s="192"/>
      <c r="C8" s="192"/>
      <c r="D8" s="192"/>
      <c r="E8" s="192"/>
      <c r="F8" s="193"/>
      <c r="G8" s="193"/>
      <c r="H8" s="192"/>
      <c r="I8" s="193"/>
    </row>
    <row r="9" spans="1:10" ht="46.5" customHeight="1" thickBot="1" x14ac:dyDescent="0.35">
      <c r="A9" s="86" t="s">
        <v>55</v>
      </c>
      <c r="B9" s="87"/>
      <c r="C9" s="87"/>
      <c r="D9" s="87"/>
      <c r="E9" s="87"/>
      <c r="F9" s="88"/>
      <c r="G9" s="88"/>
      <c r="H9" s="87"/>
      <c r="I9" s="88"/>
      <c r="J9" s="92"/>
    </row>
    <row r="10" spans="1:10" ht="16.2" thickBot="1" x14ac:dyDescent="0.35">
      <c r="A10" s="89" t="s">
        <v>56</v>
      </c>
      <c r="B10" s="93"/>
      <c r="C10" s="93"/>
      <c r="D10" s="91"/>
      <c r="E10" s="90"/>
      <c r="F10" s="90"/>
      <c r="G10" s="90"/>
      <c r="H10" s="90"/>
      <c r="I10" s="90"/>
      <c r="J10" s="92"/>
    </row>
    <row r="11" spans="1:10" ht="41.4" x14ac:dyDescent="0.3">
      <c r="A11" s="14" t="s">
        <v>3</v>
      </c>
      <c r="B11" s="6" t="s">
        <v>50</v>
      </c>
      <c r="C11" s="7" t="s">
        <v>4</v>
      </c>
      <c r="D11" s="8"/>
      <c r="E11" s="9" t="s">
        <v>5</v>
      </c>
      <c r="F11" s="48" t="s">
        <v>6</v>
      </c>
      <c r="G11" s="47" t="s">
        <v>44</v>
      </c>
      <c r="H11" s="9" t="s">
        <v>7</v>
      </c>
      <c r="I11" s="9" t="s">
        <v>43</v>
      </c>
      <c r="J11" s="18"/>
    </row>
    <row r="12" spans="1:10" ht="24.6" x14ac:dyDescent="0.3">
      <c r="A12" s="15" t="s">
        <v>8</v>
      </c>
      <c r="B12" s="94" t="s">
        <v>85</v>
      </c>
      <c r="C12" s="194" t="s">
        <v>87</v>
      </c>
      <c r="D12" s="197"/>
      <c r="E12" s="195">
        <v>15000</v>
      </c>
      <c r="F12" s="49">
        <f>IF(OR($E$5="No ICR",B12="",B12="IDC-N/A", B12="IDC-N/A-Pre-Construction"),0,IF(AND($E$5="Federal ICR",B12="IDC-Capital"),0,E12*$H$5))</f>
        <v>2250</v>
      </c>
      <c r="G12" s="129">
        <f t="shared" ref="G12:G41" si="0">+F12+E12</f>
        <v>17250</v>
      </c>
      <c r="H12" s="199">
        <v>50000</v>
      </c>
      <c r="I12" s="130">
        <f>+G12+H12</f>
        <v>67250</v>
      </c>
    </row>
    <row r="13" spans="1:10" x14ac:dyDescent="0.3">
      <c r="A13" s="16" t="s">
        <v>9</v>
      </c>
      <c r="B13" s="94" t="s">
        <v>88</v>
      </c>
      <c r="C13" s="196"/>
      <c r="D13" s="160" t="s">
        <v>89</v>
      </c>
      <c r="E13" s="198">
        <v>100000</v>
      </c>
      <c r="F13" s="49">
        <f t="shared" ref="F13:F41" si="1">IF(OR($E$5="No ICR",B13="",B13="IDC-N/A", B13="IDC-N/A-Pre-Construction"),0,IF(AND($E$5="Federal ICR",B13="IDC-Capital"),0,E13*$H$5))</f>
        <v>0</v>
      </c>
      <c r="G13" s="131">
        <f t="shared" si="0"/>
        <v>100000</v>
      </c>
      <c r="H13" s="200">
        <v>300000</v>
      </c>
      <c r="I13" s="130">
        <f t="shared" ref="I13:I41" si="2">+G13+H13</f>
        <v>400000</v>
      </c>
    </row>
    <row r="14" spans="1:10" x14ac:dyDescent="0.3">
      <c r="A14" s="16" t="s">
        <v>10</v>
      </c>
      <c r="B14" s="94"/>
      <c r="C14" s="196"/>
      <c r="D14" s="197"/>
      <c r="E14" s="198"/>
      <c r="F14" s="49">
        <f t="shared" si="1"/>
        <v>0</v>
      </c>
      <c r="G14" s="131">
        <f t="shared" si="0"/>
        <v>0</v>
      </c>
      <c r="H14" s="200"/>
      <c r="I14" s="130">
        <f t="shared" si="2"/>
        <v>0</v>
      </c>
    </row>
    <row r="15" spans="1:10" x14ac:dyDescent="0.3">
      <c r="A15" s="16" t="s">
        <v>11</v>
      </c>
      <c r="B15" s="94"/>
      <c r="C15" s="196"/>
      <c r="D15" s="197"/>
      <c r="E15" s="198"/>
      <c r="F15" s="49">
        <f t="shared" si="1"/>
        <v>0</v>
      </c>
      <c r="G15" s="131">
        <f t="shared" si="0"/>
        <v>0</v>
      </c>
      <c r="H15" s="200"/>
      <c r="I15" s="130">
        <f t="shared" si="2"/>
        <v>0</v>
      </c>
    </row>
    <row r="16" spans="1:10" x14ac:dyDescent="0.3">
      <c r="A16" s="16" t="s">
        <v>12</v>
      </c>
      <c r="B16" s="94"/>
      <c r="C16" s="196"/>
      <c r="D16" s="197"/>
      <c r="E16" s="198"/>
      <c r="F16" s="49">
        <f t="shared" si="1"/>
        <v>0</v>
      </c>
      <c r="G16" s="131">
        <f t="shared" si="0"/>
        <v>0</v>
      </c>
      <c r="H16" s="200"/>
      <c r="I16" s="130">
        <f t="shared" si="2"/>
        <v>0</v>
      </c>
    </row>
    <row r="17" spans="1:9" x14ac:dyDescent="0.3">
      <c r="A17" s="16" t="s">
        <v>13</v>
      </c>
      <c r="B17" s="94"/>
      <c r="C17" s="196"/>
      <c r="D17" s="197"/>
      <c r="E17" s="198"/>
      <c r="F17" s="49">
        <f t="shared" si="1"/>
        <v>0</v>
      </c>
      <c r="G17" s="131">
        <f t="shared" si="0"/>
        <v>0</v>
      </c>
      <c r="H17" s="200"/>
      <c r="I17" s="130">
        <f t="shared" si="2"/>
        <v>0</v>
      </c>
    </row>
    <row r="18" spans="1:9" x14ac:dyDescent="0.3">
      <c r="A18" s="16" t="s">
        <v>14</v>
      </c>
      <c r="B18" s="94"/>
      <c r="C18" s="196"/>
      <c r="D18" s="197"/>
      <c r="E18" s="198"/>
      <c r="F18" s="49">
        <f t="shared" si="1"/>
        <v>0</v>
      </c>
      <c r="G18" s="131">
        <f t="shared" si="0"/>
        <v>0</v>
      </c>
      <c r="H18" s="200"/>
      <c r="I18" s="130">
        <f t="shared" si="2"/>
        <v>0</v>
      </c>
    </row>
    <row r="19" spans="1:9" x14ac:dyDescent="0.3">
      <c r="A19" s="16" t="s">
        <v>15</v>
      </c>
      <c r="B19" s="94"/>
      <c r="C19" s="196"/>
      <c r="D19" s="197"/>
      <c r="E19" s="198"/>
      <c r="F19" s="49">
        <f t="shared" si="1"/>
        <v>0</v>
      </c>
      <c r="G19" s="131">
        <f t="shared" si="0"/>
        <v>0</v>
      </c>
      <c r="H19" s="200"/>
      <c r="I19" s="130">
        <f t="shared" si="2"/>
        <v>0</v>
      </c>
    </row>
    <row r="20" spans="1:9" x14ac:dyDescent="0.3">
      <c r="A20" s="16" t="s">
        <v>16</v>
      </c>
      <c r="B20" s="94"/>
      <c r="C20" s="196"/>
      <c r="D20" s="197"/>
      <c r="E20" s="198"/>
      <c r="F20" s="49">
        <f t="shared" si="1"/>
        <v>0</v>
      </c>
      <c r="G20" s="131">
        <f t="shared" si="0"/>
        <v>0</v>
      </c>
      <c r="H20" s="200"/>
      <c r="I20" s="130">
        <f t="shared" si="2"/>
        <v>0</v>
      </c>
    </row>
    <row r="21" spans="1:9" x14ac:dyDescent="0.3">
      <c r="A21" s="16" t="s">
        <v>17</v>
      </c>
      <c r="B21" s="94"/>
      <c r="C21" s="196"/>
      <c r="D21" s="197"/>
      <c r="E21" s="198"/>
      <c r="F21" s="49">
        <f t="shared" si="1"/>
        <v>0</v>
      </c>
      <c r="G21" s="131">
        <f t="shared" si="0"/>
        <v>0</v>
      </c>
      <c r="H21" s="200"/>
      <c r="I21" s="130">
        <f t="shared" si="2"/>
        <v>0</v>
      </c>
    </row>
    <row r="22" spans="1:9" x14ac:dyDescent="0.3">
      <c r="A22" s="16" t="s">
        <v>18</v>
      </c>
      <c r="B22" s="94"/>
      <c r="C22" s="196"/>
      <c r="D22" s="197"/>
      <c r="E22" s="198"/>
      <c r="F22" s="49">
        <f t="shared" si="1"/>
        <v>0</v>
      </c>
      <c r="G22" s="131">
        <f t="shared" si="0"/>
        <v>0</v>
      </c>
      <c r="H22" s="200"/>
      <c r="I22" s="130">
        <f t="shared" si="2"/>
        <v>0</v>
      </c>
    </row>
    <row r="23" spans="1:9" x14ac:dyDescent="0.3">
      <c r="A23" s="16" t="s">
        <v>19</v>
      </c>
      <c r="B23" s="94"/>
      <c r="C23" s="196"/>
      <c r="D23" s="197"/>
      <c r="E23" s="198"/>
      <c r="F23" s="49">
        <f t="shared" si="1"/>
        <v>0</v>
      </c>
      <c r="G23" s="131">
        <f t="shared" si="0"/>
        <v>0</v>
      </c>
      <c r="H23" s="200"/>
      <c r="I23" s="130">
        <f t="shared" si="2"/>
        <v>0</v>
      </c>
    </row>
    <row r="24" spans="1:9" x14ac:dyDescent="0.3">
      <c r="A24" s="16" t="s">
        <v>42</v>
      </c>
      <c r="B24" s="94"/>
      <c r="C24" s="196"/>
      <c r="D24" s="197"/>
      <c r="E24" s="198"/>
      <c r="F24" s="49">
        <f t="shared" si="1"/>
        <v>0</v>
      </c>
      <c r="G24" s="131">
        <f t="shared" si="0"/>
        <v>0</v>
      </c>
      <c r="H24" s="200"/>
      <c r="I24" s="130">
        <f t="shared" si="2"/>
        <v>0</v>
      </c>
    </row>
    <row r="25" spans="1:9" x14ac:dyDescent="0.3">
      <c r="A25" s="16" t="s">
        <v>20</v>
      </c>
      <c r="B25" s="94"/>
      <c r="C25" s="196"/>
      <c r="D25" s="197"/>
      <c r="E25" s="198"/>
      <c r="F25" s="49">
        <f t="shared" si="1"/>
        <v>0</v>
      </c>
      <c r="G25" s="131">
        <f t="shared" si="0"/>
        <v>0</v>
      </c>
      <c r="H25" s="200"/>
      <c r="I25" s="130">
        <f t="shared" si="2"/>
        <v>0</v>
      </c>
    </row>
    <row r="26" spans="1:9" x14ac:dyDescent="0.3">
      <c r="A26" s="16" t="s">
        <v>57</v>
      </c>
      <c r="B26" s="94"/>
      <c r="C26" s="196"/>
      <c r="D26" s="197"/>
      <c r="E26" s="198"/>
      <c r="F26" s="49">
        <f t="shared" si="1"/>
        <v>0</v>
      </c>
      <c r="G26" s="131">
        <f t="shared" si="0"/>
        <v>0</v>
      </c>
      <c r="H26" s="200"/>
      <c r="I26" s="130">
        <f t="shared" si="2"/>
        <v>0</v>
      </c>
    </row>
    <row r="27" spans="1:9" x14ac:dyDescent="0.3">
      <c r="A27" s="16" t="s">
        <v>58</v>
      </c>
      <c r="B27" s="94"/>
      <c r="C27" s="196"/>
      <c r="D27" s="197"/>
      <c r="E27" s="198"/>
      <c r="F27" s="49">
        <f t="shared" si="1"/>
        <v>0</v>
      </c>
      <c r="G27" s="131">
        <f t="shared" si="0"/>
        <v>0</v>
      </c>
      <c r="H27" s="200"/>
      <c r="I27" s="130">
        <f t="shared" si="2"/>
        <v>0</v>
      </c>
    </row>
    <row r="28" spans="1:9" x14ac:dyDescent="0.3">
      <c r="A28" s="16" t="s">
        <v>59</v>
      </c>
      <c r="B28" s="94"/>
      <c r="C28" s="196"/>
      <c r="D28" s="197"/>
      <c r="E28" s="198"/>
      <c r="F28" s="49">
        <f t="shared" si="1"/>
        <v>0</v>
      </c>
      <c r="G28" s="131">
        <f t="shared" si="0"/>
        <v>0</v>
      </c>
      <c r="H28" s="200"/>
      <c r="I28" s="130">
        <f t="shared" si="2"/>
        <v>0</v>
      </c>
    </row>
    <row r="29" spans="1:9" x14ac:dyDescent="0.3">
      <c r="A29" s="16" t="s">
        <v>60</v>
      </c>
      <c r="B29" s="94"/>
      <c r="C29" s="196"/>
      <c r="D29" s="197"/>
      <c r="E29" s="198"/>
      <c r="F29" s="49">
        <f t="shared" si="1"/>
        <v>0</v>
      </c>
      <c r="G29" s="131">
        <f t="shared" si="0"/>
        <v>0</v>
      </c>
      <c r="H29" s="200"/>
      <c r="I29" s="130">
        <f t="shared" si="2"/>
        <v>0</v>
      </c>
    </row>
    <row r="30" spans="1:9" x14ac:dyDescent="0.3">
      <c r="A30" s="16" t="s">
        <v>61</v>
      </c>
      <c r="B30" s="94"/>
      <c r="C30" s="196"/>
      <c r="D30" s="197"/>
      <c r="E30" s="198"/>
      <c r="F30" s="49">
        <f t="shared" si="1"/>
        <v>0</v>
      </c>
      <c r="G30" s="131">
        <f t="shared" si="0"/>
        <v>0</v>
      </c>
      <c r="H30" s="200"/>
      <c r="I30" s="130">
        <f t="shared" si="2"/>
        <v>0</v>
      </c>
    </row>
    <row r="31" spans="1:9" x14ac:dyDescent="0.3">
      <c r="A31" s="16" t="s">
        <v>62</v>
      </c>
      <c r="B31" s="94"/>
      <c r="C31" s="196"/>
      <c r="D31" s="197"/>
      <c r="E31" s="198"/>
      <c r="F31" s="49">
        <f t="shared" si="1"/>
        <v>0</v>
      </c>
      <c r="G31" s="131">
        <f t="shared" si="0"/>
        <v>0</v>
      </c>
      <c r="H31" s="200"/>
      <c r="I31" s="130">
        <f t="shared" si="2"/>
        <v>0</v>
      </c>
    </row>
    <row r="32" spans="1:9" x14ac:dyDescent="0.3">
      <c r="A32" s="16" t="s">
        <v>63</v>
      </c>
      <c r="B32" s="94"/>
      <c r="C32" s="196"/>
      <c r="D32" s="197"/>
      <c r="E32" s="198"/>
      <c r="F32" s="49">
        <f t="shared" si="1"/>
        <v>0</v>
      </c>
      <c r="G32" s="131">
        <f t="shared" si="0"/>
        <v>0</v>
      </c>
      <c r="H32" s="200"/>
      <c r="I32" s="130">
        <f t="shared" si="2"/>
        <v>0</v>
      </c>
    </row>
    <row r="33" spans="1:11" x14ac:dyDescent="0.3">
      <c r="A33" s="16" t="s">
        <v>64</v>
      </c>
      <c r="B33" s="94"/>
      <c r="C33" s="196"/>
      <c r="D33" s="197"/>
      <c r="E33" s="198"/>
      <c r="F33" s="49">
        <f t="shared" si="1"/>
        <v>0</v>
      </c>
      <c r="G33" s="131">
        <f t="shared" si="0"/>
        <v>0</v>
      </c>
      <c r="H33" s="200"/>
      <c r="I33" s="130">
        <f t="shared" si="2"/>
        <v>0</v>
      </c>
    </row>
    <row r="34" spans="1:11" x14ac:dyDescent="0.3">
      <c r="A34" s="16" t="s">
        <v>65</v>
      </c>
      <c r="B34" s="94"/>
      <c r="C34" s="196"/>
      <c r="D34" s="197"/>
      <c r="E34" s="198"/>
      <c r="F34" s="49">
        <f t="shared" si="1"/>
        <v>0</v>
      </c>
      <c r="G34" s="131">
        <f t="shared" si="0"/>
        <v>0</v>
      </c>
      <c r="H34" s="200"/>
      <c r="I34" s="130">
        <f t="shared" si="2"/>
        <v>0</v>
      </c>
    </row>
    <row r="35" spans="1:11" x14ac:dyDescent="0.3">
      <c r="A35" s="16" t="s">
        <v>66</v>
      </c>
      <c r="B35" s="94"/>
      <c r="C35" s="196"/>
      <c r="D35" s="197"/>
      <c r="E35" s="198"/>
      <c r="F35" s="49">
        <f t="shared" si="1"/>
        <v>0</v>
      </c>
      <c r="G35" s="131">
        <f t="shared" si="0"/>
        <v>0</v>
      </c>
      <c r="H35" s="200"/>
      <c r="I35" s="130">
        <f t="shared" si="2"/>
        <v>0</v>
      </c>
    </row>
    <row r="36" spans="1:11" x14ac:dyDescent="0.3">
      <c r="A36" s="16" t="s">
        <v>67</v>
      </c>
      <c r="B36" s="94"/>
      <c r="C36" s="196"/>
      <c r="D36" s="197"/>
      <c r="E36" s="198"/>
      <c r="F36" s="49">
        <f t="shared" si="1"/>
        <v>0</v>
      </c>
      <c r="G36" s="131">
        <f t="shared" si="0"/>
        <v>0</v>
      </c>
      <c r="H36" s="200"/>
      <c r="I36" s="130">
        <f t="shared" si="2"/>
        <v>0</v>
      </c>
    </row>
    <row r="37" spans="1:11" x14ac:dyDescent="0.3">
      <c r="A37" s="16" t="s">
        <v>68</v>
      </c>
      <c r="B37" s="94"/>
      <c r="C37" s="196"/>
      <c r="D37" s="197"/>
      <c r="E37" s="198"/>
      <c r="F37" s="49">
        <f t="shared" si="1"/>
        <v>0</v>
      </c>
      <c r="G37" s="131">
        <f t="shared" si="0"/>
        <v>0</v>
      </c>
      <c r="H37" s="200"/>
      <c r="I37" s="130">
        <f t="shared" si="2"/>
        <v>0</v>
      </c>
    </row>
    <row r="38" spans="1:11" x14ac:dyDescent="0.3">
      <c r="A38" s="16" t="s">
        <v>69</v>
      </c>
      <c r="B38" s="94"/>
      <c r="C38" s="196"/>
      <c r="D38" s="197"/>
      <c r="E38" s="198"/>
      <c r="F38" s="49">
        <f t="shared" si="1"/>
        <v>0</v>
      </c>
      <c r="G38" s="131">
        <f t="shared" si="0"/>
        <v>0</v>
      </c>
      <c r="H38" s="200"/>
      <c r="I38" s="130">
        <f t="shared" si="2"/>
        <v>0</v>
      </c>
    </row>
    <row r="39" spans="1:11" x14ac:dyDescent="0.3">
      <c r="A39" s="16" t="s">
        <v>70</v>
      </c>
      <c r="B39" s="94"/>
      <c r="C39" s="196"/>
      <c r="D39" s="197"/>
      <c r="E39" s="198"/>
      <c r="F39" s="49">
        <f t="shared" si="1"/>
        <v>0</v>
      </c>
      <c r="G39" s="131">
        <f t="shared" si="0"/>
        <v>0</v>
      </c>
      <c r="H39" s="200"/>
      <c r="I39" s="130">
        <f t="shared" si="2"/>
        <v>0</v>
      </c>
    </row>
    <row r="40" spans="1:11" x14ac:dyDescent="0.3">
      <c r="A40" s="16" t="s">
        <v>71</v>
      </c>
      <c r="B40" s="94"/>
      <c r="C40" s="196"/>
      <c r="D40" s="197"/>
      <c r="E40" s="198"/>
      <c r="F40" s="49">
        <f t="shared" si="1"/>
        <v>0</v>
      </c>
      <c r="G40" s="131">
        <f t="shared" si="0"/>
        <v>0</v>
      </c>
      <c r="H40" s="200"/>
      <c r="I40" s="130">
        <f t="shared" si="2"/>
        <v>0</v>
      </c>
    </row>
    <row r="41" spans="1:11" x14ac:dyDescent="0.3">
      <c r="A41" s="16" t="s">
        <v>72</v>
      </c>
      <c r="B41" s="94"/>
      <c r="C41" s="196"/>
      <c r="D41" s="197"/>
      <c r="E41" s="198"/>
      <c r="F41" s="49">
        <f t="shared" si="1"/>
        <v>0</v>
      </c>
      <c r="G41" s="131">
        <f t="shared" si="0"/>
        <v>0</v>
      </c>
      <c r="H41" s="200"/>
      <c r="I41" s="130">
        <f t="shared" si="2"/>
        <v>0</v>
      </c>
    </row>
    <row r="42" spans="1:11" ht="15" thickBot="1" x14ac:dyDescent="0.35">
      <c r="A42" s="43"/>
      <c r="B42" s="44"/>
      <c r="C42" s="44"/>
      <c r="D42" s="45" t="s">
        <v>21</v>
      </c>
      <c r="E42" s="46">
        <f>SUM(E12:E41)</f>
        <v>115000</v>
      </c>
      <c r="F42" s="50">
        <f>SUM(F12:F41)</f>
        <v>2250</v>
      </c>
      <c r="G42" s="132">
        <f>+F42+E42</f>
        <v>117250</v>
      </c>
      <c r="H42" s="50">
        <f>SUM(H12:H41)</f>
        <v>350000</v>
      </c>
      <c r="I42" s="133">
        <f>+G42+H42</f>
        <v>467250</v>
      </c>
    </row>
    <row r="43" spans="1:11" ht="54" customHeight="1" thickBot="1" x14ac:dyDescent="0.35">
      <c r="A43" s="103"/>
      <c r="B43" s="104"/>
      <c r="C43" s="105"/>
      <c r="D43" s="104"/>
      <c r="E43" s="106"/>
      <c r="F43" s="107" t="s">
        <v>22</v>
      </c>
      <c r="G43" s="108">
        <f>+E42+F42</f>
        <v>117250</v>
      </c>
      <c r="H43" s="134">
        <f>+H42</f>
        <v>350000</v>
      </c>
      <c r="I43" s="134">
        <f>+G43+H43</f>
        <v>467250</v>
      </c>
      <c r="K43" s="17"/>
    </row>
    <row r="44" spans="1:11" ht="16.8" thickTop="1" thickBot="1" x14ac:dyDescent="0.35">
      <c r="A44" s="109" t="s">
        <v>75</v>
      </c>
      <c r="B44" s="110"/>
      <c r="C44" s="111"/>
      <c r="D44" s="112"/>
      <c r="E44" s="113"/>
      <c r="F44" s="114"/>
      <c r="G44" s="114"/>
      <c r="H44" s="114"/>
      <c r="I44" s="115"/>
    </row>
    <row r="45" spans="1:11" ht="22.5" customHeight="1" thickTop="1" thickBot="1" x14ac:dyDescent="0.35">
      <c r="A45" s="116"/>
      <c r="B45" s="117"/>
      <c r="C45" s="118"/>
      <c r="D45" s="119"/>
      <c r="E45" s="120"/>
      <c r="F45" s="121" t="s">
        <v>86</v>
      </c>
      <c r="G45" s="122" t="str">
        <f>IF(G46 &gt; E46, "Grant Pre-Constrn. Reduction Required", "")</f>
        <v/>
      </c>
      <c r="H45" s="123"/>
      <c r="I45" s="123"/>
    </row>
    <row r="46" spans="1:11" ht="66.599999999999994" customHeight="1" thickBot="1" x14ac:dyDescent="0.35">
      <c r="A46" s="96"/>
      <c r="B46" s="97"/>
      <c r="C46" s="98"/>
      <c r="D46" s="99" t="s">
        <v>74</v>
      </c>
      <c r="E46" s="100">
        <f>+G43*0.25</f>
        <v>29312.5</v>
      </c>
      <c r="F46" s="101" t="s">
        <v>73</v>
      </c>
      <c r="G46" s="102" cm="1">
        <f t="array" ref="G46">SUM(SUMIF(B12:B41, {"IDC-Pre-Construction","IDC-N/A-Pre-Construction"}, E12:E41)) + SUM(SUMIF(B12:B41, {"IDC-Pre-Construction","IDC-N/A-Pre-Construction"}, F12:F41))</f>
        <v>17250</v>
      </c>
      <c r="H46" s="102" cm="1">
        <f t="array" ref="H46">SUM(SUMIF(B12:B41, {"IDC-Pre-Construction","IDC-N/A-Pre-Construction"}, H12:H41))</f>
        <v>50000</v>
      </c>
      <c r="I46" s="215">
        <f>+G46+H46</f>
        <v>67250</v>
      </c>
    </row>
    <row r="47" spans="1:11" ht="15" thickBot="1" x14ac:dyDescent="0.35">
      <c r="A47" s="24"/>
      <c r="B47" s="25"/>
      <c r="C47" s="25"/>
      <c r="D47" s="26"/>
      <c r="E47" s="25"/>
      <c r="F47" s="27"/>
      <c r="G47" s="27"/>
      <c r="H47" s="27"/>
      <c r="I47" s="40"/>
    </row>
    <row r="48" spans="1:11" ht="40.5" customHeight="1" thickTop="1" x14ac:dyDescent="0.3">
      <c r="A48" s="174"/>
      <c r="B48" s="175"/>
      <c r="C48" s="175"/>
      <c r="D48" s="175"/>
      <c r="E48" s="175"/>
      <c r="F48" s="201"/>
      <c r="G48" s="202"/>
      <c r="H48" s="203"/>
      <c r="I48" s="204"/>
    </row>
    <row r="49" spans="1:9" ht="42" customHeight="1" thickBot="1" x14ac:dyDescent="0.35">
      <c r="A49" s="205"/>
      <c r="B49" s="159"/>
      <c r="C49" s="206" t="s">
        <v>23</v>
      </c>
      <c r="D49" s="207"/>
      <c r="E49" s="159"/>
      <c r="F49" s="159"/>
      <c r="G49" s="159"/>
      <c r="H49" s="159"/>
      <c r="I49" s="208"/>
    </row>
    <row r="50" spans="1:9" ht="18.75" customHeight="1" thickBot="1" x14ac:dyDescent="0.35">
      <c r="A50" s="128" t="s">
        <v>81</v>
      </c>
      <c r="B50" s="41"/>
      <c r="C50" s="41"/>
      <c r="D50" s="41"/>
      <c r="E50" s="41"/>
      <c r="F50" s="41"/>
      <c r="G50" s="41"/>
      <c r="H50" s="41"/>
      <c r="I50" s="42"/>
    </row>
  </sheetData>
  <sheetProtection formatCells="0" formatColumns="0" formatRows="0" insertColumns="0" insertRows="0" insertHyperlinks="0" deleteColumns="0" deleteRows="0"/>
  <phoneticPr fontId="20" type="noConversion"/>
  <dataValidations count="2">
    <dataValidation type="list" allowBlank="1" showInputMessage="1" showErrorMessage="1" sqref="B12:B41" xr:uid="{80F72F17-5639-4816-B117-7C990C3940F2}">
      <formula1>"IDC-Capital,IDC-Post Groundbreaking Services,IDC-Pre-Construction,IDC-Wages,IDC-Supplies/Svcs,IDC-N/A,IDC-N/A-Pre-Construction"</formula1>
    </dataValidation>
    <dataValidation type="list" allowBlank="1" showInputMessage="1" showErrorMessage="1" sqref="E5" xr:uid="{75EC9B49-30D2-436F-A7C4-B712807FA6B9}">
      <formula1>"No ICR, State ICR, Federal ICR"</formula1>
    </dataValidation>
  </dataValidations>
  <pageMargins left="0.95" right="0.7" top="0.75" bottom="0.75" header="0.3" footer="0.3"/>
  <pageSetup scale="6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E9B6E-4E60-4944-BEB0-9CC725924061}">
  <dimension ref="A1:H36"/>
  <sheetViews>
    <sheetView showGridLines="0" view="pageBreakPreview" zoomScaleNormal="100" zoomScaleSheetLayoutView="100" workbookViewId="0">
      <selection sqref="A1:XFD1"/>
    </sheetView>
  </sheetViews>
  <sheetFormatPr defaultRowHeight="14.4" x14ac:dyDescent="0.3"/>
  <cols>
    <col min="1" max="1" width="4.88671875" customWidth="1"/>
    <col min="2" max="2" width="11.33203125" customWidth="1"/>
    <col min="3" max="3" width="45.44140625" customWidth="1"/>
    <col min="4" max="4" width="18.88671875" customWidth="1"/>
    <col min="5" max="5" width="12.88671875" customWidth="1"/>
    <col min="6" max="6" width="19.5546875" customWidth="1"/>
    <col min="7" max="7" width="14.44140625" customWidth="1"/>
    <col min="8" max="8" width="13.5546875" customWidth="1"/>
  </cols>
  <sheetData>
    <row r="1" spans="1:8" ht="45" customHeight="1" x14ac:dyDescent="0.3">
      <c r="A1" s="51"/>
      <c r="B1" s="52" t="s">
        <v>80</v>
      </c>
      <c r="C1" s="53"/>
      <c r="D1" s="53"/>
      <c r="E1" s="53"/>
      <c r="F1" s="53"/>
      <c r="G1" s="54"/>
      <c r="H1" s="13"/>
    </row>
    <row r="2" spans="1:8" x14ac:dyDescent="0.3">
      <c r="A2" s="55" t="s">
        <v>45</v>
      </c>
      <c r="B2" s="56"/>
      <c r="C2" s="56"/>
      <c r="D2" s="56"/>
      <c r="E2" s="56"/>
      <c r="F2" s="56"/>
      <c r="G2" s="56"/>
      <c r="H2" s="57"/>
    </row>
    <row r="3" spans="1:8" ht="27.6" customHeight="1" x14ac:dyDescent="0.3">
      <c r="A3" s="20" t="s">
        <v>0</v>
      </c>
      <c r="B3" s="21"/>
      <c r="C3" s="153" t="s">
        <v>46</v>
      </c>
      <c r="D3" s="154"/>
      <c r="E3" s="154"/>
      <c r="F3" s="154"/>
      <c r="G3" s="155"/>
      <c r="H3" s="156"/>
    </row>
    <row r="4" spans="1:8" ht="27.6" customHeight="1" thickBot="1" x14ac:dyDescent="0.35">
      <c r="A4" s="58" t="s">
        <v>1</v>
      </c>
      <c r="B4" s="33"/>
      <c r="C4" s="157" t="s">
        <v>47</v>
      </c>
      <c r="D4" s="158"/>
      <c r="E4" s="159"/>
      <c r="F4" s="158"/>
      <c r="G4" s="160"/>
      <c r="H4" s="161"/>
    </row>
    <row r="5" spans="1:8" ht="45.9" customHeight="1" thickBot="1" x14ac:dyDescent="0.35">
      <c r="A5" s="59"/>
      <c r="B5" s="5"/>
      <c r="C5" s="60"/>
      <c r="D5" s="38" t="s">
        <v>79</v>
      </c>
      <c r="E5" s="95" t="s">
        <v>84</v>
      </c>
      <c r="F5" s="28"/>
      <c r="G5" s="38" t="s">
        <v>78</v>
      </c>
      <c r="H5" s="162">
        <v>0.15</v>
      </c>
    </row>
    <row r="6" spans="1:8" ht="9" customHeight="1" thickBot="1" x14ac:dyDescent="0.35">
      <c r="A6" s="22"/>
      <c r="B6" s="19"/>
      <c r="C6" s="19"/>
      <c r="D6" s="19"/>
      <c r="E6" s="19"/>
      <c r="F6" s="19"/>
      <c r="G6" s="19"/>
      <c r="H6" s="23"/>
    </row>
    <row r="7" spans="1:8" ht="45.9" customHeight="1" x14ac:dyDescent="0.3">
      <c r="A7" s="61"/>
      <c r="B7" s="62"/>
      <c r="C7" s="63" t="s">
        <v>48</v>
      </c>
      <c r="D7" s="64" t="s">
        <v>24</v>
      </c>
      <c r="E7" s="65"/>
      <c r="F7" s="64" t="s">
        <v>25</v>
      </c>
      <c r="G7" s="64" t="s">
        <v>49</v>
      </c>
      <c r="H7" s="66"/>
    </row>
    <row r="8" spans="1:8" ht="15.6" x14ac:dyDescent="0.3">
      <c r="A8" s="67"/>
      <c r="B8" s="83"/>
      <c r="C8" s="83"/>
      <c r="D8" s="141" t="s">
        <v>26</v>
      </c>
      <c r="E8" s="142"/>
      <c r="F8" s="143">
        <v>45</v>
      </c>
      <c r="G8" s="144" t="s">
        <v>27</v>
      </c>
      <c r="H8" s="145"/>
    </row>
    <row r="9" spans="1:8" ht="15" x14ac:dyDescent="0.3">
      <c r="A9" s="67"/>
      <c r="B9" s="84"/>
      <c r="C9" s="84"/>
      <c r="D9" s="141" t="s">
        <v>28</v>
      </c>
      <c r="E9" s="146"/>
      <c r="F9" s="147">
        <v>53.6</v>
      </c>
      <c r="G9" s="144" t="s">
        <v>27</v>
      </c>
      <c r="H9" s="145"/>
    </row>
    <row r="10" spans="1:8" ht="16.2" thickBot="1" x14ac:dyDescent="0.35">
      <c r="A10" s="68"/>
      <c r="B10" s="69"/>
      <c r="C10" s="69"/>
      <c r="D10" s="148" t="s">
        <v>29</v>
      </c>
      <c r="E10" s="149"/>
      <c r="F10" s="150">
        <v>55.4</v>
      </c>
      <c r="G10" s="151" t="s">
        <v>27</v>
      </c>
      <c r="H10" s="152"/>
    </row>
    <row r="11" spans="1:8" ht="15" thickBot="1" x14ac:dyDescent="0.35">
      <c r="A11" s="70"/>
      <c r="D11" s="85"/>
      <c r="E11" s="85"/>
      <c r="F11" s="71"/>
      <c r="H11" s="11"/>
    </row>
    <row r="12" spans="1:8" ht="46.8" x14ac:dyDescent="0.3">
      <c r="A12" s="14" t="s">
        <v>3</v>
      </c>
      <c r="B12" s="6" t="s">
        <v>50</v>
      </c>
      <c r="C12" s="72" t="s">
        <v>51</v>
      </c>
      <c r="D12" s="73" t="s">
        <v>5</v>
      </c>
      <c r="E12" s="74" t="s">
        <v>6</v>
      </c>
      <c r="F12" s="74" t="s">
        <v>44</v>
      </c>
      <c r="G12" s="73" t="s">
        <v>7</v>
      </c>
      <c r="H12" s="73" t="s">
        <v>43</v>
      </c>
    </row>
    <row r="13" spans="1:8" ht="15.6" x14ac:dyDescent="0.3">
      <c r="A13" s="15" t="s">
        <v>8</v>
      </c>
      <c r="B13" s="125" t="s">
        <v>83</v>
      </c>
      <c r="C13" s="139" t="s">
        <v>52</v>
      </c>
      <c r="D13" s="137">
        <v>1000000</v>
      </c>
      <c r="E13" s="124">
        <f t="shared" ref="E13:E19" si="0">IF(OR($E$5="No ICR",B13="",B13="IDC-N/A"),0,IF(AND($E$5="Federal ICR",B13="IDC-Capital"),0,D13*$H$5))</f>
        <v>0</v>
      </c>
      <c r="F13" s="135">
        <f>+D13+E13</f>
        <v>1000000</v>
      </c>
      <c r="G13" s="137"/>
      <c r="H13" s="136">
        <f>+F13+G13</f>
        <v>1000000</v>
      </c>
    </row>
    <row r="14" spans="1:8" ht="15.6" x14ac:dyDescent="0.3">
      <c r="A14" s="16" t="s">
        <v>9</v>
      </c>
      <c r="B14" s="126" t="s">
        <v>90</v>
      </c>
      <c r="C14" s="139" t="s">
        <v>30</v>
      </c>
      <c r="D14" s="138">
        <v>50000</v>
      </c>
      <c r="E14" s="124">
        <f t="shared" si="0"/>
        <v>7500</v>
      </c>
      <c r="F14" s="135">
        <f t="shared" ref="F14:F24" si="1">+D14+E14</f>
        <v>57500</v>
      </c>
      <c r="G14" s="138"/>
      <c r="H14" s="136">
        <f t="shared" ref="H14:H23" si="2">+F14+G14</f>
        <v>57500</v>
      </c>
    </row>
    <row r="15" spans="1:8" ht="15.6" x14ac:dyDescent="0.3">
      <c r="A15" s="16" t="s">
        <v>10</v>
      </c>
      <c r="B15" s="126"/>
      <c r="C15" s="139" t="s">
        <v>31</v>
      </c>
      <c r="D15" s="138"/>
      <c r="E15" s="124">
        <f t="shared" si="0"/>
        <v>0</v>
      </c>
      <c r="F15" s="135">
        <f t="shared" si="1"/>
        <v>0</v>
      </c>
      <c r="G15" s="138"/>
      <c r="H15" s="136">
        <f t="shared" si="2"/>
        <v>0</v>
      </c>
    </row>
    <row r="16" spans="1:8" ht="15.6" x14ac:dyDescent="0.3">
      <c r="A16" s="16" t="s">
        <v>11</v>
      </c>
      <c r="B16" s="126"/>
      <c r="C16" s="139" t="s">
        <v>32</v>
      </c>
      <c r="D16" s="138"/>
      <c r="E16" s="124">
        <f t="shared" si="0"/>
        <v>0</v>
      </c>
      <c r="F16" s="135">
        <f t="shared" si="1"/>
        <v>0</v>
      </c>
      <c r="G16" s="138"/>
      <c r="H16" s="136">
        <f t="shared" si="2"/>
        <v>0</v>
      </c>
    </row>
    <row r="17" spans="1:8" ht="15.6" x14ac:dyDescent="0.3">
      <c r="A17" s="16" t="s">
        <v>12</v>
      </c>
      <c r="B17" s="126"/>
      <c r="C17" s="139" t="s">
        <v>33</v>
      </c>
      <c r="D17" s="138"/>
      <c r="E17" s="124">
        <f t="shared" si="0"/>
        <v>0</v>
      </c>
      <c r="F17" s="135">
        <f t="shared" si="1"/>
        <v>0</v>
      </c>
      <c r="G17" s="138"/>
      <c r="H17" s="136">
        <f t="shared" si="2"/>
        <v>0</v>
      </c>
    </row>
    <row r="18" spans="1:8" ht="15.6" x14ac:dyDescent="0.3">
      <c r="A18" s="16" t="s">
        <v>13</v>
      </c>
      <c r="B18" s="126"/>
      <c r="C18" s="139" t="s">
        <v>34</v>
      </c>
      <c r="D18" s="138"/>
      <c r="E18" s="124">
        <f t="shared" si="0"/>
        <v>0</v>
      </c>
      <c r="F18" s="135">
        <f t="shared" si="1"/>
        <v>0</v>
      </c>
      <c r="G18" s="138"/>
      <c r="H18" s="136">
        <f t="shared" si="2"/>
        <v>0</v>
      </c>
    </row>
    <row r="19" spans="1:8" ht="33.9" customHeight="1" x14ac:dyDescent="0.3">
      <c r="A19" s="16" t="s">
        <v>14</v>
      </c>
      <c r="B19" s="126"/>
      <c r="C19" s="140" t="s">
        <v>35</v>
      </c>
      <c r="D19" s="138"/>
      <c r="E19" s="124">
        <f t="shared" si="0"/>
        <v>0</v>
      </c>
      <c r="F19" s="135">
        <f t="shared" si="1"/>
        <v>0</v>
      </c>
      <c r="G19" s="138"/>
      <c r="H19" s="136">
        <f t="shared" si="2"/>
        <v>0</v>
      </c>
    </row>
    <row r="20" spans="1:8" ht="33.9" customHeight="1" x14ac:dyDescent="0.3">
      <c r="A20" s="16" t="s">
        <v>15</v>
      </c>
      <c r="B20" s="126"/>
      <c r="C20" s="140"/>
      <c r="D20" s="138"/>
      <c r="E20" s="124">
        <f t="shared" ref="E20:E24" si="3">IF(OR($E$5="No ICR",B20="",B20="IDC-N/A"),0,IF(AND($E$5="Federal ICR",B20="IDC-Capital"),0,D20*$H$5))</f>
        <v>0</v>
      </c>
      <c r="F20" s="135">
        <f t="shared" si="1"/>
        <v>0</v>
      </c>
      <c r="G20" s="138"/>
      <c r="H20" s="136">
        <f t="shared" si="2"/>
        <v>0</v>
      </c>
    </row>
    <row r="21" spans="1:8" ht="33.9" customHeight="1" x14ac:dyDescent="0.3">
      <c r="A21" s="16" t="s">
        <v>16</v>
      </c>
      <c r="B21" s="126"/>
      <c r="C21" s="140"/>
      <c r="D21" s="138"/>
      <c r="E21" s="124">
        <f t="shared" si="3"/>
        <v>0</v>
      </c>
      <c r="F21" s="135">
        <f t="shared" si="1"/>
        <v>0</v>
      </c>
      <c r="G21" s="138"/>
      <c r="H21" s="136">
        <f t="shared" si="2"/>
        <v>0</v>
      </c>
    </row>
    <row r="22" spans="1:8" ht="33.9" customHeight="1" x14ac:dyDescent="0.3">
      <c r="A22" s="16"/>
      <c r="B22" s="126"/>
      <c r="C22" s="140"/>
      <c r="D22" s="138"/>
      <c r="E22" s="124">
        <f t="shared" si="3"/>
        <v>0</v>
      </c>
      <c r="F22" s="135">
        <f t="shared" si="1"/>
        <v>0</v>
      </c>
      <c r="G22" s="138"/>
      <c r="H22" s="136">
        <f t="shared" si="2"/>
        <v>0</v>
      </c>
    </row>
    <row r="23" spans="1:8" ht="33.9" customHeight="1" x14ac:dyDescent="0.3">
      <c r="A23" s="16"/>
      <c r="B23" s="126"/>
      <c r="C23" s="140"/>
      <c r="D23" s="138"/>
      <c r="E23" s="124">
        <f t="shared" si="3"/>
        <v>0</v>
      </c>
      <c r="F23" s="135">
        <f t="shared" si="1"/>
        <v>0</v>
      </c>
      <c r="G23" s="138"/>
      <c r="H23" s="136">
        <f t="shared" si="2"/>
        <v>0</v>
      </c>
    </row>
    <row r="24" spans="1:8" ht="33.9" customHeight="1" thickBot="1" x14ac:dyDescent="0.35">
      <c r="A24" s="16" t="s">
        <v>17</v>
      </c>
      <c r="B24" s="126"/>
      <c r="C24" s="140"/>
      <c r="D24" s="138"/>
      <c r="E24" s="124">
        <f t="shared" si="3"/>
        <v>0</v>
      </c>
      <c r="F24" s="135">
        <f t="shared" si="1"/>
        <v>0</v>
      </c>
      <c r="G24" s="138"/>
      <c r="H24" s="136">
        <f>+F24+G24</f>
        <v>0</v>
      </c>
    </row>
    <row r="25" spans="1:8" ht="66" customHeight="1" thickBot="1" x14ac:dyDescent="0.35">
      <c r="A25" s="209"/>
      <c r="B25" s="210"/>
      <c r="C25" s="211" t="s">
        <v>76</v>
      </c>
      <c r="D25" s="212">
        <f>SUM(D13:D24)</f>
        <v>1050000</v>
      </c>
      <c r="E25" s="213">
        <f>SUM(E13:E24)</f>
        <v>7500</v>
      </c>
      <c r="F25" s="214">
        <f>SUM(F13:F24)</f>
        <v>1057500</v>
      </c>
      <c r="G25" s="213">
        <f>SUM(G13:G24)</f>
        <v>0</v>
      </c>
      <c r="H25" s="213">
        <f>SUM(H13:H24)</f>
        <v>1057500</v>
      </c>
    </row>
    <row r="26" spans="1:8" ht="15.6" thickTop="1" thickBot="1" x14ac:dyDescent="0.35">
      <c r="A26" s="10"/>
      <c r="E26" s="71"/>
      <c r="F26" s="71"/>
      <c r="H26" s="11"/>
    </row>
    <row r="27" spans="1:8" ht="15.6" x14ac:dyDescent="0.3">
      <c r="A27" s="75" t="s">
        <v>36</v>
      </c>
      <c r="B27" s="1"/>
      <c r="C27" s="2"/>
      <c r="D27" s="2"/>
      <c r="E27" s="3"/>
      <c r="F27" s="3"/>
      <c r="G27" s="76" t="s">
        <v>53</v>
      </c>
      <c r="H27" s="77"/>
    </row>
    <row r="28" spans="1:8" ht="15.6" x14ac:dyDescent="0.3">
      <c r="A28" s="163" t="s">
        <v>37</v>
      </c>
      <c r="B28" s="164"/>
      <c r="C28" s="165"/>
      <c r="D28" s="166"/>
      <c r="E28" s="167"/>
      <c r="F28" s="167"/>
      <c r="G28" s="167" t="s">
        <v>82</v>
      </c>
      <c r="H28" s="145"/>
    </row>
    <row r="29" spans="1:8" ht="15.6" x14ac:dyDescent="0.3">
      <c r="A29" s="163" t="s">
        <v>38</v>
      </c>
      <c r="B29" s="164"/>
      <c r="C29" s="165"/>
      <c r="D29" s="166"/>
      <c r="E29" s="167"/>
      <c r="F29" s="167"/>
      <c r="G29" s="167" t="s">
        <v>82</v>
      </c>
      <c r="H29" s="145"/>
    </row>
    <row r="30" spans="1:8" ht="15.6" x14ac:dyDescent="0.3">
      <c r="A30" s="163" t="s">
        <v>39</v>
      </c>
      <c r="B30" s="164"/>
      <c r="C30" s="165"/>
      <c r="D30" s="166"/>
      <c r="E30" s="167"/>
      <c r="F30" s="167"/>
      <c r="G30" s="167" t="s">
        <v>82</v>
      </c>
      <c r="H30" s="145"/>
    </row>
    <row r="31" spans="1:8" ht="16.2" thickBot="1" x14ac:dyDescent="0.35">
      <c r="A31" s="168" t="s">
        <v>40</v>
      </c>
      <c r="B31" s="169"/>
      <c r="C31" s="170"/>
      <c r="D31" s="159"/>
      <c r="E31" s="171"/>
      <c r="F31" s="172"/>
      <c r="G31" s="173" t="s">
        <v>82</v>
      </c>
      <c r="H31" s="152"/>
    </row>
    <row r="32" spans="1:8" ht="9.9" customHeight="1" thickBot="1" x14ac:dyDescent="0.35">
      <c r="A32" s="78"/>
      <c r="B32" s="79"/>
      <c r="C32" s="80"/>
      <c r="D32" s="80"/>
      <c r="E32" s="81"/>
      <c r="F32" s="81"/>
      <c r="G32" s="81"/>
      <c r="H32" s="82"/>
    </row>
    <row r="33" spans="1:8" ht="40.5" customHeight="1" thickTop="1" x14ac:dyDescent="0.3">
      <c r="A33" s="174"/>
      <c r="B33" s="175"/>
      <c r="C33" s="175"/>
      <c r="D33" s="175"/>
      <c r="E33" s="175"/>
      <c r="F33" s="176"/>
      <c r="G33" s="177"/>
      <c r="H33" s="178"/>
    </row>
    <row r="34" spans="1:8" ht="40.5" customHeight="1" thickBot="1" x14ac:dyDescent="0.35">
      <c r="A34" s="179"/>
      <c r="B34" s="180"/>
      <c r="C34" s="181" t="s">
        <v>54</v>
      </c>
      <c r="D34" s="180"/>
      <c r="E34" s="180"/>
      <c r="F34" s="180"/>
      <c r="G34" s="182"/>
      <c r="H34" s="183"/>
    </row>
    <row r="35" spans="1:8" ht="15" thickBot="1" x14ac:dyDescent="0.35">
      <c r="A35" s="128" t="s">
        <v>81</v>
      </c>
      <c r="B35" s="19"/>
      <c r="C35" s="19"/>
      <c r="D35" s="19"/>
      <c r="E35" s="19"/>
      <c r="F35" s="19"/>
      <c r="G35" s="19"/>
      <c r="H35" s="23"/>
    </row>
    <row r="36" spans="1:8" ht="32.25" customHeight="1" x14ac:dyDescent="0.3"/>
  </sheetData>
  <sheetProtection formatCells="0" formatColumns="0" formatRows="0" insertColumns="0" insertRows="0" insertHyperlinks="0" deleteColumns="0" deleteRows="0"/>
  <dataValidations count="5">
    <dataValidation type="list" allowBlank="1" showInputMessage="1" showErrorMessage="1" sqref="G8:G10" xr:uid="{3A331184-13D5-411B-A4A2-9C10D0DE28F1}">
      <formula1>"Fee, Easement"</formula1>
    </dataValidation>
    <dataValidation type="list" allowBlank="1" showInputMessage="1" showErrorMessage="1" sqref="E6" xr:uid="{37CBFCCE-017B-428A-8A25-CF6FA01D2B63}">
      <formula1>"No IDC, State IDC, Federal IDC"</formula1>
    </dataValidation>
    <dataValidation type="list" allowBlank="1" showInputMessage="1" showErrorMessage="1" sqref="B25" xr:uid="{6A722084-2D43-4582-9504-17C5783679C9}">
      <formula1>"IDC-Contract,IDC-Other,IDC-N/A"</formula1>
    </dataValidation>
    <dataValidation type="list" allowBlank="1" showInputMessage="1" showErrorMessage="1" sqref="E5" xr:uid="{C48A6AB9-FA1E-49D9-979D-53CF9087B156}">
      <formula1>"No ICR, State ICR, Federal ICR"</formula1>
    </dataValidation>
    <dataValidation type="list" allowBlank="1" showInputMessage="1" showErrorMessage="1" sqref="B13:B24" xr:uid="{00355714-5AFE-4B5A-B87B-37483C5E8C61}">
      <formula1>"IDC-Capital,IDC-Services,IDC-Wages,IDC-N/A"</formula1>
    </dataValidation>
  </dataValidations>
  <pageMargins left="0.25" right="0.25" top="0.75" bottom="0.75" header="0.3" footer="0.3"/>
  <pageSetup scale="73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DEVELOPMENT</vt:lpstr>
      <vt:lpstr>ACQUISITION</vt:lpstr>
      <vt:lpstr>ACQUISITION!Print_Area</vt:lpstr>
      <vt:lpstr>DEVELOPMENT!Print_Area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 Scope Cost Estimate Form Draft</dc:title>
  <dc:subject/>
  <dc:creator>CA State Parks - OGALS</dc:creator>
  <cp:keywords/>
  <dc:description/>
  <cp:lastModifiedBy>Nelson, Corinne@Parks</cp:lastModifiedBy>
  <cp:revision/>
  <cp:lastPrinted>2026-01-28T23:23:23Z</cp:lastPrinted>
  <dcterms:created xsi:type="dcterms:W3CDTF">2025-12-02T16:01:16Z</dcterms:created>
  <dcterms:modified xsi:type="dcterms:W3CDTF">2026-05-26T23:41:18Z</dcterms:modified>
  <cp:category/>
  <cp:contentStatus/>
</cp:coreProperties>
</file>